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91" yWindow="65461" windowWidth="15480" windowHeight="5415" tabRatio="743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<sst xmlns="http://schemas.openxmlformats.org/spreadsheetml/2006/main" count="67" uniqueCount="41">
  <si>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亿元</t>
  </si>
  <si>
    <t>主要指标</t>
  </si>
  <si>
    <t>单位</t>
  </si>
  <si>
    <t>全市</t>
  </si>
  <si>
    <t>其中</t>
  </si>
  <si>
    <t>湖滨</t>
  </si>
  <si>
    <t>凤里</t>
  </si>
  <si>
    <t>灵秀</t>
  </si>
  <si>
    <t>宝盖</t>
  </si>
  <si>
    <t>蚶江</t>
  </si>
  <si>
    <t>祥芝</t>
  </si>
  <si>
    <t>鸿山</t>
  </si>
  <si>
    <t>锦尚</t>
  </si>
  <si>
    <t>永宁</t>
  </si>
  <si>
    <t>市直</t>
  </si>
  <si>
    <t>增长（％）</t>
  </si>
  <si>
    <t>亿元</t>
  </si>
  <si>
    <t>企业数</t>
  </si>
  <si>
    <r>
      <t xml:space="preserve">            </t>
    </r>
    <r>
      <rPr>
        <sz val="10"/>
        <rFont val="宋体"/>
        <family val="0"/>
      </rPr>
      <t>规模以上工业企业是指年主营业务收入2000万元及以上的法人工业企业。</t>
    </r>
  </si>
  <si>
    <t>万元</t>
  </si>
  <si>
    <t>增长（％）</t>
  </si>
  <si>
    <t>完成计划（％）</t>
  </si>
  <si>
    <t xml:space="preserve">         中央级收入</t>
  </si>
  <si>
    <t xml:space="preserve">合同外资额             </t>
  </si>
  <si>
    <t>规模以上工业总产值</t>
  </si>
  <si>
    <t>实际利用外资(验资口径）</t>
  </si>
  <si>
    <t>限额以上商业销售额</t>
  </si>
  <si>
    <t>去年同期</t>
  </si>
  <si>
    <t>去年同期</t>
  </si>
  <si>
    <t>去年同期</t>
  </si>
  <si>
    <t>备注：各镇（街道）规模以上工业总产值增长幅度为现价增长。</t>
  </si>
  <si>
    <t>固定资产投资（不含农户）</t>
  </si>
  <si>
    <t>附件2</t>
  </si>
  <si>
    <t>财政总收入
（不含基金）</t>
  </si>
  <si>
    <r>
      <t xml:space="preserve">                           其中：一般预算收入
</t>
    </r>
  </si>
  <si>
    <t>限额以上社会消费品零售额</t>
  </si>
  <si>
    <t>2017年计划</t>
  </si>
  <si>
    <t>石狮市各镇（街道）2017年1-4月主要经济指标完成情况表</t>
  </si>
  <si>
    <t>1-4月份实际</t>
  </si>
  <si>
    <t xml:space="preserve"> 出口商品总值           &lt;2017年1-4月海关口径&gt;</t>
  </si>
  <si>
    <t>万元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</si>
</sst>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_ "/>
    <numFmt numFmtId="186" formatCode="0.00_ "/>
    <numFmt numFmtId="187" formatCode="0;[Red]0"/>
    <numFmt numFmtId="188" formatCode="0.0;[Red]0.0"/>
    <numFmt numFmtId="189" formatCode="0.000;[Red]0.000"/>
    <numFmt numFmtId="190" formatCode="0.0_);[Red]\(0.0\)"/>
    <numFmt numFmtId="191" formatCode="0_);[Red]\(0\)"/>
    <numFmt numFmtId="192" formatCode="#,##0.0"/>
    <numFmt numFmtId="193" formatCode="0.0000_ "/>
    <numFmt numFmtId="194" formatCode="0.000_ "/>
    <numFmt numFmtId="195" formatCode="_-* #,##0.0_-;\-* #,##0.0_-;_-* &quot;-&quot;?_-;_-@_-"/>
    <numFmt numFmtId="196" formatCode="0.000000_ "/>
    <numFmt numFmtId="197" formatCode="0.00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￥&quot;* _-#,##0.00;&quot;￥&quot;* \-#,##0.00;&quot;￥&quot;* _-&quot;-&quot;??;@"/>
    <numFmt numFmtId="203" formatCode="&quot;￥&quot;* _-#,##0;&quot;￥&quot;* \-#,##0;&quot;￥&quot;* _-&quot;-&quot;;@"/>
    <numFmt numFmtId="204" formatCode="* #,##0.00;* \-#,##0.00;* &quot;-&quot;??;@"/>
    <numFmt numFmtId="205" formatCode="* #,##0;* \-#,##0;* &quot;-&quot;;@"/>
    <numFmt numFmtId="206" formatCode="0.0"/>
    <numFmt numFmtId="207" formatCode="0.000"/>
    <numFmt numFmtId="208" formatCode="0.00000000"/>
    <numFmt numFmtId="209" formatCode="0.000000000"/>
    <numFmt numFmtId="210" formatCode="0.0000000"/>
    <numFmt numFmtId="211" formatCode="0.000000"/>
    <numFmt numFmtId="212" formatCode="0.00000"/>
    <numFmt numFmtId="213" formatCode="0.0000"/>
    <numFmt numFmtId="214" formatCode="0.00000000_);[Red]\(0.00000000\)"/>
    <numFmt numFmtId="215" formatCode="0.0000000_);[Red]\(0.0000000\)"/>
    <numFmt numFmtId="216" formatCode="0.000000_);[Red]\(0.000000\)"/>
    <numFmt numFmtId="217" formatCode="0.00000_);[Red]\(0.00000\)"/>
    <numFmt numFmtId="218" formatCode="0.0000_);[Red]\(0.0000\)"/>
    <numFmt numFmtId="219" formatCode="0.000_);[Red]\(0.000\)"/>
    <numFmt numFmtId="220" formatCode="0.00_);[Red]\(0.00\)"/>
    <numFmt numFmtId="221" formatCode="0;_耀"/>
    <numFmt numFmtId="222" formatCode="0.00;_頀"/>
    <numFmt numFmtId="223" formatCode="0.00;_鰀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8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黑体"/>
      <family val="0"/>
    </font>
    <font>
      <sz val="20"/>
      <name val="01大标宋简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3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" borderId="5" applyNumberFormat="0" applyAlignment="0" applyProtection="0"/>
    <xf numFmtId="0" fontId="42" fillId="1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" borderId="8" applyNumberFormat="0" applyAlignment="0" applyProtection="0"/>
    <xf numFmtId="0" fontId="48" fillId="23" borderId="5" applyNumberFormat="0" applyAlignment="0" applyProtection="0"/>
    <xf numFmtId="0" fontId="12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85" fontId="5" fillId="0" borderId="11" xfId="0" applyNumberFormat="1" applyFont="1" applyFill="1" applyBorder="1" applyAlignment="1">
      <alignment horizontal="right"/>
    </xf>
    <xf numFmtId="185" fontId="5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84" fontId="3" fillId="0" borderId="11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84" fontId="2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84" fontId="6" fillId="0" borderId="11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5" fontId="2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4" fontId="5" fillId="0" borderId="11" xfId="0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84" fontId="2" fillId="0" borderId="11" xfId="0" applyNumberFormat="1" applyFont="1" applyFill="1" applyBorder="1" applyAlignment="1">
      <alignment horizontal="right" vertical="center"/>
    </xf>
    <xf numFmtId="185" fontId="2" fillId="0" borderId="11" xfId="0" applyNumberFormat="1" applyFont="1" applyFill="1" applyBorder="1" applyAlignment="1">
      <alignment horizontal="right"/>
    </xf>
    <xf numFmtId="185" fontId="2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84" fontId="8" fillId="0" borderId="0" xfId="0" applyNumberFormat="1" applyFont="1" applyFill="1" applyAlignment="1">
      <alignment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41" fontId="6" fillId="0" borderId="11" xfId="51" applyFont="1" applyFill="1" applyBorder="1" applyAlignment="1">
      <alignment horizontal="center" vertical="center"/>
    </xf>
    <xf numFmtId="41" fontId="5" fillId="0" borderId="11" xfId="51" applyFont="1" applyFill="1" applyBorder="1" applyAlignment="1">
      <alignment horizontal="right" vertical="center"/>
    </xf>
    <xf numFmtId="41" fontId="5" fillId="0" borderId="0" xfId="51" applyFont="1" applyFill="1" applyAlignment="1">
      <alignment/>
    </xf>
    <xf numFmtId="57" fontId="7" fillId="3" borderId="11" xfId="0" applyNumberFormat="1" applyFont="1" applyFill="1" applyBorder="1" applyAlignment="1">
      <alignment horizontal="center" vertical="center"/>
    </xf>
    <xf numFmtId="185" fontId="2" fillId="25" borderId="11" xfId="0" applyNumberFormat="1" applyFont="1" applyFill="1" applyBorder="1" applyAlignment="1">
      <alignment horizontal="right"/>
    </xf>
    <xf numFmtId="185" fontId="2" fillId="25" borderId="11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/>
    </xf>
    <xf numFmtId="185" fontId="2" fillId="25" borderId="11" xfId="0" applyNumberFormat="1" applyFont="1" applyFill="1" applyBorder="1" applyAlignment="1">
      <alignment horizontal="center"/>
    </xf>
    <xf numFmtId="184" fontId="2" fillId="0" borderId="11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5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00390625" defaultRowHeight="12.75" customHeight="1"/>
  <cols>
    <col min="1" max="1" width="21.25390625" style="25" customWidth="1"/>
    <col min="2" max="2" width="5.75390625" style="25" customWidth="1"/>
    <col min="3" max="3" width="12.25390625" style="26" customWidth="1"/>
    <col min="4" max="4" width="10.25390625" style="9" bestFit="1" customWidth="1"/>
    <col min="5" max="5" width="7.75390625" style="9" customWidth="1"/>
    <col min="6" max="6" width="8.00390625" style="9" customWidth="1"/>
    <col min="7" max="7" width="8.50390625" style="9" customWidth="1"/>
    <col min="8" max="8" width="9.375" style="9" bestFit="1" customWidth="1"/>
    <col min="9" max="9" width="8.50390625" style="9" customWidth="1"/>
    <col min="10" max="10" width="8.125" style="9" customWidth="1"/>
    <col min="11" max="11" width="8.25390625" style="9" customWidth="1"/>
    <col min="12" max="12" width="8.00390625" style="9" customWidth="1"/>
    <col min="13" max="13" width="9.375" style="9" customWidth="1"/>
    <col min="14" max="14" width="8.625" style="9" customWidth="1"/>
    <col min="15" max="16384" width="9.00390625" style="9" customWidth="1"/>
  </cols>
  <sheetData>
    <row r="1" spans="1:2" ht="19.5" customHeight="1">
      <c r="A1" s="59" t="s">
        <v>32</v>
      </c>
      <c r="B1" s="59"/>
    </row>
    <row r="2" spans="1:14" s="21" customFormat="1" ht="25.5" customHeight="1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" customHeight="1">
      <c r="A3" s="48" t="s">
        <v>1</v>
      </c>
      <c r="B3" s="49" t="s">
        <v>2</v>
      </c>
      <c r="C3" s="49"/>
      <c r="D3" s="49" t="s">
        <v>3</v>
      </c>
      <c r="E3" s="51" t="s">
        <v>4</v>
      </c>
      <c r="F3" s="52"/>
      <c r="G3" s="52"/>
      <c r="H3" s="52"/>
      <c r="I3" s="52"/>
      <c r="J3" s="52"/>
      <c r="K3" s="52"/>
      <c r="L3" s="52"/>
      <c r="M3" s="52"/>
      <c r="N3" s="53"/>
    </row>
    <row r="4" spans="1:14" ht="15" customHeight="1">
      <c r="A4" s="48"/>
      <c r="B4" s="50"/>
      <c r="C4" s="50"/>
      <c r="D4" s="50"/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8" t="s">
        <v>11</v>
      </c>
      <c r="L4" s="1" t="s">
        <v>12</v>
      </c>
      <c r="M4" s="18" t="s">
        <v>13</v>
      </c>
      <c r="N4" s="19" t="s">
        <v>14</v>
      </c>
    </row>
    <row r="5" spans="1:15" s="6" customFormat="1" ht="15" customHeight="1">
      <c r="A5" s="43" t="s">
        <v>33</v>
      </c>
      <c r="B5" s="44" t="s">
        <v>19</v>
      </c>
      <c r="C5" s="5" t="s">
        <v>38</v>
      </c>
      <c r="D5" s="3">
        <f>SUM(E5:N5)</f>
        <v>188178</v>
      </c>
      <c r="E5" s="3">
        <v>15806</v>
      </c>
      <c r="F5" s="3">
        <v>9337</v>
      </c>
      <c r="G5" s="3">
        <v>25008</v>
      </c>
      <c r="H5" s="3">
        <v>43427</v>
      </c>
      <c r="I5" s="3">
        <v>24729</v>
      </c>
      <c r="J5" s="3">
        <v>7810</v>
      </c>
      <c r="K5" s="3">
        <v>8773</v>
      </c>
      <c r="L5" s="3">
        <v>3831</v>
      </c>
      <c r="M5" s="3">
        <v>8813</v>
      </c>
      <c r="N5" s="3">
        <v>40644</v>
      </c>
      <c r="O5" s="11"/>
    </row>
    <row r="6" spans="1:14" s="6" customFormat="1" ht="15" customHeight="1">
      <c r="A6" s="43"/>
      <c r="B6" s="45"/>
      <c r="C6" s="14" t="s">
        <v>20</v>
      </c>
      <c r="D6" s="8">
        <v>10.3</v>
      </c>
      <c r="E6" s="8">
        <v>13.1</v>
      </c>
      <c r="F6" s="8">
        <v>-40.3</v>
      </c>
      <c r="G6" s="8">
        <v>13.7</v>
      </c>
      <c r="H6" s="8">
        <v>36.6</v>
      </c>
      <c r="I6" s="8">
        <v>91.6</v>
      </c>
      <c r="J6" s="8">
        <v>12.1</v>
      </c>
      <c r="K6" s="8">
        <v>-48.2</v>
      </c>
      <c r="L6" s="8">
        <v>-7.8</v>
      </c>
      <c r="M6" s="8">
        <v>14.7</v>
      </c>
      <c r="N6" s="8">
        <v>5.6</v>
      </c>
    </row>
    <row r="7" spans="1:14" s="36" customFormat="1" ht="15" customHeight="1">
      <c r="A7" s="43"/>
      <c r="B7" s="45"/>
      <c r="C7" s="34" t="s">
        <v>36</v>
      </c>
      <c r="D7" s="35">
        <f>SUM(E7:N7)</f>
        <v>630000</v>
      </c>
      <c r="E7" s="35">
        <v>56000</v>
      </c>
      <c r="F7" s="35">
        <v>56000</v>
      </c>
      <c r="G7" s="35">
        <v>92000</v>
      </c>
      <c r="H7" s="35">
        <v>125000</v>
      </c>
      <c r="I7" s="35">
        <v>55000</v>
      </c>
      <c r="J7" s="35">
        <v>23000</v>
      </c>
      <c r="K7" s="35">
        <v>80000</v>
      </c>
      <c r="L7" s="35">
        <v>17000</v>
      </c>
      <c r="M7" s="35">
        <v>23000</v>
      </c>
      <c r="N7" s="35">
        <v>103000</v>
      </c>
    </row>
    <row r="8" spans="1:14" s="6" customFormat="1" ht="15" customHeight="1">
      <c r="A8" s="43"/>
      <c r="B8" s="45"/>
      <c r="C8" s="5" t="s">
        <v>21</v>
      </c>
      <c r="D8" s="22">
        <f>D5/D7*100</f>
        <v>29.869523809523805</v>
      </c>
      <c r="E8" s="22">
        <f aca="true" t="shared" si="0" ref="E8:N8">E5/E7*100</f>
        <v>28.225</v>
      </c>
      <c r="F8" s="22">
        <f t="shared" si="0"/>
        <v>16.673214285714284</v>
      </c>
      <c r="G8" s="22">
        <f t="shared" si="0"/>
        <v>27.18260869565217</v>
      </c>
      <c r="H8" s="22">
        <f t="shared" si="0"/>
        <v>34.7416</v>
      </c>
      <c r="I8" s="22">
        <f t="shared" si="0"/>
        <v>44.96181818181818</v>
      </c>
      <c r="J8" s="22">
        <f t="shared" si="0"/>
        <v>33.95652173913044</v>
      </c>
      <c r="K8" s="22">
        <f t="shared" si="0"/>
        <v>10.966249999999999</v>
      </c>
      <c r="L8" s="22">
        <f t="shared" si="0"/>
        <v>22.53529411764706</v>
      </c>
      <c r="M8" s="22">
        <f t="shared" si="0"/>
        <v>38.31739130434782</v>
      </c>
      <c r="N8" s="22">
        <f t="shared" si="0"/>
        <v>39.46019417475728</v>
      </c>
    </row>
    <row r="9" spans="1:14" s="6" customFormat="1" ht="15" customHeight="1">
      <c r="A9" s="46" t="s">
        <v>34</v>
      </c>
      <c r="B9" s="44" t="s">
        <v>19</v>
      </c>
      <c r="C9" s="5" t="s">
        <v>38</v>
      </c>
      <c r="D9" s="4">
        <f>SUM(E9:N9)-1</f>
        <v>118818</v>
      </c>
      <c r="E9" s="4">
        <v>9098</v>
      </c>
      <c r="F9" s="4">
        <v>5240</v>
      </c>
      <c r="G9" s="4">
        <v>14347</v>
      </c>
      <c r="H9" s="4">
        <v>21778</v>
      </c>
      <c r="I9" s="4">
        <v>11384</v>
      </c>
      <c r="J9" s="4">
        <v>4281</v>
      </c>
      <c r="K9" s="4">
        <v>5117</v>
      </c>
      <c r="L9" s="4">
        <v>2305</v>
      </c>
      <c r="M9" s="4">
        <v>4806</v>
      </c>
      <c r="N9" s="4">
        <v>40463</v>
      </c>
    </row>
    <row r="10" spans="1:14" s="6" customFormat="1" ht="15" customHeight="1">
      <c r="A10" s="46"/>
      <c r="B10" s="45"/>
      <c r="C10" s="14" t="s">
        <v>20</v>
      </c>
      <c r="D10" s="8">
        <v>8.8</v>
      </c>
      <c r="E10" s="8">
        <v>-3.5</v>
      </c>
      <c r="F10" s="8">
        <v>-47.3</v>
      </c>
      <c r="G10" s="8">
        <v>6.5</v>
      </c>
      <c r="H10" s="8">
        <v>21.9</v>
      </c>
      <c r="I10" s="8">
        <v>102.4</v>
      </c>
      <c r="J10" s="8">
        <v>56.5</v>
      </c>
      <c r="K10" s="8">
        <v>-22.8</v>
      </c>
      <c r="L10" s="8">
        <v>25.6</v>
      </c>
      <c r="M10" s="8">
        <v>-5.7</v>
      </c>
      <c r="N10" s="8">
        <v>10.7</v>
      </c>
    </row>
    <row r="11" spans="1:14" s="6" customFormat="1" ht="15" customHeight="1">
      <c r="A11" s="46"/>
      <c r="B11" s="45"/>
      <c r="C11" s="5" t="s">
        <v>36</v>
      </c>
      <c r="D11" s="35">
        <f>SUM(E11:N11)</f>
        <v>411000</v>
      </c>
      <c r="E11" s="35">
        <v>35000</v>
      </c>
      <c r="F11" s="35">
        <v>35000</v>
      </c>
      <c r="G11" s="35">
        <v>60000</v>
      </c>
      <c r="H11" s="35">
        <v>80000</v>
      </c>
      <c r="I11" s="35">
        <v>31000</v>
      </c>
      <c r="J11" s="35">
        <v>12500</v>
      </c>
      <c r="K11" s="35">
        <v>44000</v>
      </c>
      <c r="L11" s="35">
        <v>9500</v>
      </c>
      <c r="M11" s="35">
        <v>13000</v>
      </c>
      <c r="N11" s="35">
        <v>91000</v>
      </c>
    </row>
    <row r="12" spans="1:14" s="6" customFormat="1" ht="15" customHeight="1">
      <c r="A12" s="46"/>
      <c r="B12" s="45"/>
      <c r="C12" s="5" t="s">
        <v>21</v>
      </c>
      <c r="D12" s="22">
        <f>D9/D11*100</f>
        <v>28.909489051094887</v>
      </c>
      <c r="E12" s="22">
        <f aca="true" t="shared" si="1" ref="E12:N12">E9/E11*100</f>
        <v>25.994285714285713</v>
      </c>
      <c r="F12" s="22">
        <f t="shared" si="1"/>
        <v>14.971428571428572</v>
      </c>
      <c r="G12" s="22">
        <f t="shared" si="1"/>
        <v>23.91166666666667</v>
      </c>
      <c r="H12" s="22">
        <f t="shared" si="1"/>
        <v>27.2225</v>
      </c>
      <c r="I12" s="22">
        <f t="shared" si="1"/>
        <v>36.72258064516129</v>
      </c>
      <c r="J12" s="22">
        <f t="shared" si="1"/>
        <v>34.248</v>
      </c>
      <c r="K12" s="22">
        <f t="shared" si="1"/>
        <v>11.629545454545456</v>
      </c>
      <c r="L12" s="22">
        <f>L9/L11*100</f>
        <v>24.263157894736842</v>
      </c>
      <c r="M12" s="22">
        <f t="shared" si="1"/>
        <v>36.96923076923077</v>
      </c>
      <c r="N12" s="22">
        <f t="shared" si="1"/>
        <v>44.464835164835165</v>
      </c>
    </row>
    <row r="13" spans="1:14" s="6" customFormat="1" ht="15" customHeight="1">
      <c r="A13" s="58" t="s">
        <v>22</v>
      </c>
      <c r="B13" s="55" t="s">
        <v>19</v>
      </c>
      <c r="C13" s="5" t="s">
        <v>38</v>
      </c>
      <c r="D13" s="4">
        <f>SUM(E13:N13)+2</f>
        <v>69360</v>
      </c>
      <c r="E13" s="4">
        <v>6708</v>
      </c>
      <c r="F13" s="4">
        <v>4097</v>
      </c>
      <c r="G13" s="4">
        <v>10661</v>
      </c>
      <c r="H13" s="4">
        <v>21649</v>
      </c>
      <c r="I13" s="4">
        <v>13345</v>
      </c>
      <c r="J13" s="4">
        <v>3529</v>
      </c>
      <c r="K13" s="4">
        <v>3656</v>
      </c>
      <c r="L13" s="4">
        <v>1526</v>
      </c>
      <c r="M13" s="4">
        <v>4007</v>
      </c>
      <c r="N13" s="4">
        <v>180</v>
      </c>
    </row>
    <row r="14" spans="1:14" s="6" customFormat="1" ht="15" customHeight="1">
      <c r="A14" s="58"/>
      <c r="B14" s="56"/>
      <c r="C14" s="14" t="s">
        <v>20</v>
      </c>
      <c r="D14" s="8">
        <v>13</v>
      </c>
      <c r="E14" s="8">
        <v>47.4</v>
      </c>
      <c r="F14" s="8">
        <v>-28.1</v>
      </c>
      <c r="G14" s="8">
        <v>25.2</v>
      </c>
      <c r="H14" s="8">
        <v>55.6</v>
      </c>
      <c r="I14" s="8">
        <v>83.2</v>
      </c>
      <c r="J14" s="8">
        <v>-16.6</v>
      </c>
      <c r="K14" s="8">
        <v>-64.6</v>
      </c>
      <c r="L14" s="8">
        <v>-34.2</v>
      </c>
      <c r="M14" s="8">
        <v>54.9</v>
      </c>
      <c r="N14" s="8">
        <v>-90.6</v>
      </c>
    </row>
    <row r="15" spans="1:14" s="10" customFormat="1" ht="15" customHeight="1">
      <c r="A15" s="46" t="s">
        <v>39</v>
      </c>
      <c r="B15" s="49" t="s">
        <v>19</v>
      </c>
      <c r="C15" s="5" t="s">
        <v>38</v>
      </c>
      <c r="D15" s="28">
        <v>336921</v>
      </c>
      <c r="E15" s="29">
        <v>100082</v>
      </c>
      <c r="F15" s="29">
        <v>38067</v>
      </c>
      <c r="G15" s="29">
        <v>86619</v>
      </c>
      <c r="H15" s="29">
        <v>42411</v>
      </c>
      <c r="I15" s="29">
        <v>16907</v>
      </c>
      <c r="J15" s="29">
        <v>19385</v>
      </c>
      <c r="K15" s="29">
        <v>13946</v>
      </c>
      <c r="L15" s="29">
        <v>7649</v>
      </c>
      <c r="M15" s="29">
        <v>11855</v>
      </c>
      <c r="N15" s="29"/>
    </row>
    <row r="16" spans="1:14" s="31" customFormat="1" ht="3" customHeight="1" hidden="1">
      <c r="A16" s="46"/>
      <c r="B16" s="57"/>
      <c r="C16" s="37" t="s">
        <v>28</v>
      </c>
      <c r="D16" s="38">
        <v>62441</v>
      </c>
      <c r="E16" s="39">
        <v>17324</v>
      </c>
      <c r="F16" s="39">
        <v>5885</v>
      </c>
      <c r="G16" s="39">
        <v>24508</v>
      </c>
      <c r="H16" s="39">
        <v>7068</v>
      </c>
      <c r="I16" s="39">
        <v>2224</v>
      </c>
      <c r="J16" s="39">
        <v>2530</v>
      </c>
      <c r="K16" s="39">
        <v>142</v>
      </c>
      <c r="L16" s="39">
        <v>994</v>
      </c>
      <c r="M16" s="39">
        <v>1766</v>
      </c>
      <c r="N16" s="41"/>
    </row>
    <row r="17" spans="1:14" ht="15" customHeight="1">
      <c r="A17" s="46"/>
      <c r="B17" s="50"/>
      <c r="C17" s="7" t="s">
        <v>20</v>
      </c>
      <c r="D17" s="27">
        <v>-16.9</v>
      </c>
      <c r="E17" s="27">
        <v>-10.96</v>
      </c>
      <c r="F17" s="27">
        <v>-0.33</v>
      </c>
      <c r="G17" s="27">
        <v>-40.65</v>
      </c>
      <c r="H17" s="27">
        <v>-7.58</v>
      </c>
      <c r="I17" s="27">
        <v>16.95</v>
      </c>
      <c r="J17" s="27">
        <v>17.84</v>
      </c>
      <c r="K17" s="27">
        <v>-2.02</v>
      </c>
      <c r="L17" s="27">
        <v>18.57</v>
      </c>
      <c r="M17" s="27">
        <v>3.17</v>
      </c>
      <c r="N17" s="27"/>
    </row>
    <row r="18" spans="1:14" s="10" customFormat="1" ht="15" customHeight="1">
      <c r="A18" s="46" t="s">
        <v>23</v>
      </c>
      <c r="B18" s="49" t="s">
        <v>19</v>
      </c>
      <c r="C18" s="5" t="s">
        <v>38</v>
      </c>
      <c r="D18" s="28">
        <f>SUM(E18:N18)</f>
        <v>5563</v>
      </c>
      <c r="E18" s="29"/>
      <c r="F18" s="29">
        <v>607</v>
      </c>
      <c r="G18" s="29">
        <v>1280</v>
      </c>
      <c r="H18" s="29"/>
      <c r="I18" s="29">
        <v>3386</v>
      </c>
      <c r="J18" s="42"/>
      <c r="K18" s="29"/>
      <c r="L18" s="29"/>
      <c r="M18" s="29">
        <v>290</v>
      </c>
      <c r="N18" s="29"/>
    </row>
    <row r="19" spans="1:14" s="31" customFormat="1" ht="15" customHeight="1" hidden="1">
      <c r="A19" s="46"/>
      <c r="B19" s="57"/>
      <c r="C19" s="37" t="s">
        <v>29</v>
      </c>
      <c r="D19" s="38">
        <v>148</v>
      </c>
      <c r="E19" s="39">
        <v>60</v>
      </c>
      <c r="F19" s="39"/>
      <c r="G19" s="39">
        <v>13</v>
      </c>
      <c r="H19" s="39">
        <v>65</v>
      </c>
      <c r="I19" s="39">
        <v>10</v>
      </c>
      <c r="J19" s="39"/>
      <c r="K19" s="39"/>
      <c r="L19" s="39"/>
      <c r="M19" s="39"/>
      <c r="N19" s="41"/>
    </row>
    <row r="20" spans="1:14" ht="15" customHeight="1">
      <c r="A20" s="46"/>
      <c r="B20" s="50"/>
      <c r="C20" s="7" t="s">
        <v>15</v>
      </c>
      <c r="D20" s="27">
        <v>503.4</v>
      </c>
      <c r="E20" s="27">
        <f>+(E18/E19-1)*100</f>
        <v>-100</v>
      </c>
      <c r="F20" s="27"/>
      <c r="G20" s="27">
        <f>+(G18/G19-1)*100</f>
        <v>9746.153846153848</v>
      </c>
      <c r="H20" s="27">
        <f>+(H18/H19-1)*100</f>
        <v>-100</v>
      </c>
      <c r="I20" s="27">
        <f>+(I18/I19-1)*100</f>
        <v>33760</v>
      </c>
      <c r="J20" s="27"/>
      <c r="K20" s="27"/>
      <c r="L20" s="27"/>
      <c r="M20" s="27"/>
      <c r="N20" s="27"/>
    </row>
    <row r="21" spans="1:97" s="6" customFormat="1" ht="15" customHeight="1">
      <c r="A21" s="62" t="s">
        <v>25</v>
      </c>
      <c r="B21" s="44" t="s">
        <v>40</v>
      </c>
      <c r="C21" s="5" t="s">
        <v>38</v>
      </c>
      <c r="D21" s="28">
        <f>SUM(E21:N21)</f>
        <v>38708</v>
      </c>
      <c r="E21" s="28"/>
      <c r="F21" s="28">
        <v>251</v>
      </c>
      <c r="G21" s="28"/>
      <c r="H21" s="28">
        <v>469</v>
      </c>
      <c r="I21" s="28">
        <v>34945</v>
      </c>
      <c r="J21" s="28"/>
      <c r="K21" s="28"/>
      <c r="L21" s="28">
        <v>3043</v>
      </c>
      <c r="M21" s="28"/>
      <c r="N21" s="2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97" s="30" customFormat="1" ht="15" customHeight="1" hidden="1">
      <c r="A22" s="62"/>
      <c r="B22" s="45"/>
      <c r="C22" s="37" t="s">
        <v>27</v>
      </c>
      <c r="D22" s="38">
        <v>5150</v>
      </c>
      <c r="E22" s="38"/>
      <c r="F22" s="38"/>
      <c r="G22" s="38"/>
      <c r="H22" s="38">
        <v>5150</v>
      </c>
      <c r="I22" s="38"/>
      <c r="J22" s="38"/>
      <c r="K22" s="38"/>
      <c r="L22" s="38"/>
      <c r="M22" s="38"/>
      <c r="N22" s="41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</row>
    <row r="23" spans="1:14" s="6" customFormat="1" ht="15" customHeight="1">
      <c r="A23" s="62"/>
      <c r="B23" s="60"/>
      <c r="C23" s="14" t="s">
        <v>15</v>
      </c>
      <c r="D23" s="27">
        <v>15.8</v>
      </c>
      <c r="E23" s="27"/>
      <c r="F23" s="27"/>
      <c r="G23" s="27"/>
      <c r="H23" s="27">
        <f>+(H21/H22-1)*100</f>
        <v>-90.89320388349515</v>
      </c>
      <c r="I23" s="27"/>
      <c r="J23" s="27"/>
      <c r="K23" s="27"/>
      <c r="L23" s="27"/>
      <c r="M23" s="27"/>
      <c r="N23" s="27"/>
    </row>
    <row r="24" spans="1:97" s="6" customFormat="1" ht="44.25" customHeight="1" hidden="1">
      <c r="A24" s="61" t="s">
        <v>24</v>
      </c>
      <c r="B24" s="49" t="s">
        <v>16</v>
      </c>
      <c r="C24" s="14" t="s">
        <v>17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</row>
    <row r="25" spans="1:14" s="6" customFormat="1" ht="15" customHeight="1">
      <c r="A25" s="61"/>
      <c r="B25" s="57"/>
      <c r="C25" s="5" t="s">
        <v>38</v>
      </c>
      <c r="D25" s="23"/>
      <c r="E25" s="23">
        <v>25.73</v>
      </c>
      <c r="F25" s="23">
        <v>9.54</v>
      </c>
      <c r="G25" s="23">
        <v>45.25</v>
      </c>
      <c r="H25" s="23">
        <v>49.97</v>
      </c>
      <c r="I25" s="23">
        <v>49.9</v>
      </c>
      <c r="J25" s="23">
        <v>30.74</v>
      </c>
      <c r="K25" s="23">
        <v>49.94</v>
      </c>
      <c r="L25" s="23">
        <v>14.19</v>
      </c>
      <c r="M25" s="23">
        <v>17.9</v>
      </c>
      <c r="N25" s="23">
        <v>6.31</v>
      </c>
    </row>
    <row r="26" spans="1:72" ht="15" customHeight="1">
      <c r="A26" s="61"/>
      <c r="B26" s="50"/>
      <c r="C26" s="7" t="s">
        <v>15</v>
      </c>
      <c r="D26" s="27"/>
      <c r="E26" s="8">
        <v>3.1</v>
      </c>
      <c r="F26" s="8">
        <v>2.8</v>
      </c>
      <c r="G26" s="8">
        <v>-1.8</v>
      </c>
      <c r="H26" s="8">
        <v>5.3</v>
      </c>
      <c r="I26" s="8">
        <v>12</v>
      </c>
      <c r="J26" s="8">
        <v>10.2</v>
      </c>
      <c r="K26" s="8">
        <v>6</v>
      </c>
      <c r="L26" s="8">
        <v>8.1</v>
      </c>
      <c r="M26" s="8">
        <v>7.8</v>
      </c>
      <c r="N26" s="8">
        <v>0.4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</row>
    <row r="27" spans="1:72" ht="15" customHeight="1">
      <c r="A27" s="54" t="s">
        <v>31</v>
      </c>
      <c r="B27" s="54" t="s">
        <v>0</v>
      </c>
      <c r="C27" s="5" t="s">
        <v>38</v>
      </c>
      <c r="D27" s="27">
        <v>154.5</v>
      </c>
      <c r="E27" s="23">
        <v>11.9</v>
      </c>
      <c r="F27" s="23">
        <v>11.6</v>
      </c>
      <c r="G27" s="23">
        <v>26.4</v>
      </c>
      <c r="H27" s="23">
        <v>24.9</v>
      </c>
      <c r="I27" s="23">
        <v>17.4</v>
      </c>
      <c r="J27" s="23">
        <v>16.5</v>
      </c>
      <c r="K27" s="23">
        <v>20.5</v>
      </c>
      <c r="L27" s="23">
        <v>12.9</v>
      </c>
      <c r="M27" s="23">
        <v>12.4</v>
      </c>
      <c r="N27" s="23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</row>
    <row r="28" spans="1:72" ht="15" customHeight="1">
      <c r="A28" s="54"/>
      <c r="B28" s="54"/>
      <c r="C28" s="14" t="s">
        <v>15</v>
      </c>
      <c r="D28" s="27">
        <v>12.3</v>
      </c>
      <c r="E28" s="8">
        <v>-2.8560975609756127</v>
      </c>
      <c r="F28" s="8">
        <v>13.7</v>
      </c>
      <c r="G28" s="8">
        <v>2.2213178294573623</v>
      </c>
      <c r="H28" s="8">
        <v>-9.084671532846727</v>
      </c>
      <c r="I28" s="8">
        <v>64.54528301886793</v>
      </c>
      <c r="J28" s="8">
        <v>27.572868217054264</v>
      </c>
      <c r="K28" s="8">
        <v>32.32838709677418</v>
      </c>
      <c r="L28" s="8">
        <v>7.674166666666665</v>
      </c>
      <c r="M28" s="8">
        <v>13.674311926605483</v>
      </c>
      <c r="N28" s="8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</row>
    <row r="29" spans="1:72" ht="15" customHeight="1">
      <c r="A29" s="48" t="s">
        <v>26</v>
      </c>
      <c r="B29" s="49" t="s">
        <v>16</v>
      </c>
      <c r="C29" s="14" t="s">
        <v>17</v>
      </c>
      <c r="D29" s="20">
        <v>549</v>
      </c>
      <c r="E29" s="20">
        <v>61</v>
      </c>
      <c r="F29" s="20">
        <v>132</v>
      </c>
      <c r="G29" s="20">
        <v>286</v>
      </c>
      <c r="H29" s="20">
        <v>21</v>
      </c>
      <c r="I29" s="20">
        <v>17</v>
      </c>
      <c r="J29" s="20">
        <v>16</v>
      </c>
      <c r="K29" s="20">
        <v>3</v>
      </c>
      <c r="L29" s="20">
        <v>6</v>
      </c>
      <c r="M29" s="20">
        <v>7</v>
      </c>
      <c r="N29" s="20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</row>
    <row r="30" spans="1:97" ht="15" customHeight="1">
      <c r="A30" s="48"/>
      <c r="B30" s="57"/>
      <c r="C30" s="5" t="s">
        <v>38</v>
      </c>
      <c r="D30" s="40">
        <v>260.21</v>
      </c>
      <c r="E30" s="40">
        <v>21.29429</v>
      </c>
      <c r="F30" s="40">
        <v>54.02929</v>
      </c>
      <c r="G30" s="40">
        <v>152.8542</v>
      </c>
      <c r="H30" s="40">
        <v>8.2394</v>
      </c>
      <c r="I30" s="40">
        <v>2.8524</v>
      </c>
      <c r="J30" s="40">
        <v>4.6759</v>
      </c>
      <c r="K30" s="40">
        <v>0.69843</v>
      </c>
      <c r="L30" s="40">
        <v>2.47988</v>
      </c>
      <c r="M30" s="40">
        <v>5.180280000000001</v>
      </c>
      <c r="N30" s="40">
        <v>7.905929999999984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</row>
    <row r="31" spans="1:97" ht="15" customHeight="1">
      <c r="A31" s="48"/>
      <c r="B31" s="50"/>
      <c r="C31" s="7" t="s">
        <v>15</v>
      </c>
      <c r="D31" s="15">
        <v>21.4</v>
      </c>
      <c r="E31" s="15">
        <v>7.4</v>
      </c>
      <c r="F31" s="15">
        <v>8.6</v>
      </c>
      <c r="G31" s="15">
        <v>45.14283381103654</v>
      </c>
      <c r="H31" s="15">
        <v>35.37216913552661</v>
      </c>
      <c r="I31" s="15">
        <v>9.449643724603153</v>
      </c>
      <c r="J31" s="15">
        <v>14.319313678270795</v>
      </c>
      <c r="K31" s="15">
        <v>12.577369439071573</v>
      </c>
      <c r="L31" s="15">
        <v>8.888927919067013</v>
      </c>
      <c r="M31" s="15">
        <v>13.63403045578384</v>
      </c>
      <c r="N31" s="15">
        <v>13.364521915240445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</row>
    <row r="32" spans="1:97" ht="15" customHeight="1">
      <c r="A32" s="54" t="s">
        <v>35</v>
      </c>
      <c r="B32" s="54" t="s">
        <v>0</v>
      </c>
      <c r="C32" s="5" t="s">
        <v>38</v>
      </c>
      <c r="D32" s="40">
        <v>39.4</v>
      </c>
      <c r="E32" s="40">
        <v>9.86351</v>
      </c>
      <c r="F32" s="40">
        <v>2.1036599999999996</v>
      </c>
      <c r="G32" s="40">
        <v>17.3721</v>
      </c>
      <c r="H32" s="40">
        <v>1.6417</v>
      </c>
      <c r="I32" s="40">
        <v>1.8142099999999999</v>
      </c>
      <c r="J32" s="40">
        <v>1.25545</v>
      </c>
      <c r="K32" s="40">
        <v>0.33061</v>
      </c>
      <c r="L32" s="40">
        <v>0.61261</v>
      </c>
      <c r="M32" s="40">
        <v>1.4138</v>
      </c>
      <c r="N32" s="40">
        <v>2.9923499999999947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</row>
    <row r="33" spans="1:97" ht="15" customHeight="1">
      <c r="A33" s="54"/>
      <c r="B33" s="54"/>
      <c r="C33" s="14" t="s">
        <v>15</v>
      </c>
      <c r="D33" s="15">
        <v>12.8</v>
      </c>
      <c r="E33" s="15">
        <v>-4.553297110039134</v>
      </c>
      <c r="F33" s="15">
        <v>-38.58680103461766</v>
      </c>
      <c r="G33" s="15">
        <v>50.269362249840846</v>
      </c>
      <c r="H33" s="15">
        <v>80.07809929140248</v>
      </c>
      <c r="I33" s="15">
        <v>-15.36660120077813</v>
      </c>
      <c r="J33" s="15">
        <v>14.480463228924446</v>
      </c>
      <c r="K33" s="15">
        <v>2.191518298714157</v>
      </c>
      <c r="L33" s="15">
        <v>5.9109297742125255</v>
      </c>
      <c r="M33" s="15">
        <v>20.680824911226424</v>
      </c>
      <c r="N33" s="15">
        <v>-11.562814755941941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</row>
    <row r="34" spans="1:9" ht="15" customHeight="1">
      <c r="A34" s="2" t="s">
        <v>30</v>
      </c>
      <c r="B34" s="2"/>
      <c r="C34" s="2"/>
      <c r="D34" s="2"/>
      <c r="E34" s="2"/>
      <c r="F34" s="2"/>
      <c r="G34" s="2"/>
      <c r="H34" s="2"/>
      <c r="I34" s="2"/>
    </row>
    <row r="35" ht="15" customHeight="1">
      <c r="A35" s="24" t="s">
        <v>18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27">
    <mergeCell ref="A32:A33"/>
    <mergeCell ref="B32:B33"/>
    <mergeCell ref="A1:B1"/>
    <mergeCell ref="B29:B31"/>
    <mergeCell ref="B21:B23"/>
    <mergeCell ref="A29:A31"/>
    <mergeCell ref="B24:B26"/>
    <mergeCell ref="A24:A26"/>
    <mergeCell ref="A21:A23"/>
    <mergeCell ref="A27:A28"/>
    <mergeCell ref="B27:B28"/>
    <mergeCell ref="B13:B14"/>
    <mergeCell ref="B15:B17"/>
    <mergeCell ref="A15:A17"/>
    <mergeCell ref="A18:A20"/>
    <mergeCell ref="A13:A14"/>
    <mergeCell ref="B18:B20"/>
    <mergeCell ref="A5:A8"/>
    <mergeCell ref="B5:B8"/>
    <mergeCell ref="A9:A12"/>
    <mergeCell ref="B9:B12"/>
    <mergeCell ref="A2:N2"/>
    <mergeCell ref="A3:A4"/>
    <mergeCell ref="B3:B4"/>
    <mergeCell ref="C3:C4"/>
    <mergeCell ref="D3:D4"/>
    <mergeCell ref="E3:N3"/>
  </mergeCells>
  <printOptions/>
  <pageMargins left="0.2755905511811024" right="0.1968503937007874" top="0.76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李淑芳</cp:lastModifiedBy>
  <cp:lastPrinted>2017-05-18T00:14:59Z</cp:lastPrinted>
  <dcterms:created xsi:type="dcterms:W3CDTF">1996-12-17T01:32:42Z</dcterms:created>
  <dcterms:modified xsi:type="dcterms:W3CDTF">2017-05-18T06:58:02Z</dcterms:modified>
  <cp:category/>
  <cp:version/>
  <cp:contentType/>
  <cp:contentStatus/>
</cp:coreProperties>
</file>