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691" yWindow="65461" windowWidth="15480" windowHeight="5415" tabRatio="743" activeTab="0"/>
  </bookViews>
  <sheets>
    <sheet name="5月" sheetId="1" r:id="rId1"/>
  </sheets>
  <definedNames/>
  <calcPr fullCalcOnLoad="1"/>
</workbook>
</file>

<file path=xl/sharedStrings.xml><?xml version="1.0" encoding="utf-8"?>
<sst xmlns="http://schemas.openxmlformats.org/spreadsheetml/2006/main" count="67" uniqueCount="41">
  <si>
    <t>亿元</t>
  </si>
  <si>
    <t>主要指标</t>
  </si>
  <si>
    <t>单位</t>
  </si>
  <si>
    <t>全市</t>
  </si>
  <si>
    <t>其中</t>
  </si>
  <si>
    <t>湖滨</t>
  </si>
  <si>
    <t>凤里</t>
  </si>
  <si>
    <t>灵秀</t>
  </si>
  <si>
    <t>宝盖</t>
  </si>
  <si>
    <t>蚶江</t>
  </si>
  <si>
    <t>祥芝</t>
  </si>
  <si>
    <t>鸿山</t>
  </si>
  <si>
    <t>锦尚</t>
  </si>
  <si>
    <t>永宁</t>
  </si>
  <si>
    <t>市直</t>
  </si>
  <si>
    <t>增长（％）</t>
  </si>
  <si>
    <t>亿元</t>
  </si>
  <si>
    <t>企业数</t>
  </si>
  <si>
    <r>
      <t xml:space="preserve">            </t>
    </r>
    <r>
      <rPr>
        <sz val="10"/>
        <rFont val="宋体"/>
        <family val="0"/>
      </rPr>
      <t>规模以上工业企业是指年主营业务收入2000万元及以上的法人工业企业。</t>
    </r>
  </si>
  <si>
    <t>万元</t>
  </si>
  <si>
    <t>增长（％）</t>
  </si>
  <si>
    <t>完成计划（％）</t>
  </si>
  <si>
    <t xml:space="preserve">         中央级收入</t>
  </si>
  <si>
    <t xml:space="preserve">合同外资额             </t>
  </si>
  <si>
    <t>规模以上工业总产值</t>
  </si>
  <si>
    <t>实际利用外资(验资口径）</t>
  </si>
  <si>
    <t>限额以上商业销售额</t>
  </si>
  <si>
    <t>去年同期</t>
  </si>
  <si>
    <t>去年同期</t>
  </si>
  <si>
    <t>去年同期</t>
  </si>
  <si>
    <t>备注：各镇（街道）规模以上工业总产值增长幅度为现价增长。</t>
  </si>
  <si>
    <t>固定资产投资（不含农户）</t>
  </si>
  <si>
    <t>附件2</t>
  </si>
  <si>
    <t>财政总收入
（不含基金）</t>
  </si>
  <si>
    <r>
      <t xml:space="preserve">                           其中：一般预算收入
</t>
    </r>
  </si>
  <si>
    <t>限额以上社会消费品零售额</t>
  </si>
  <si>
    <t>2017年计划</t>
  </si>
  <si>
    <t>万元</t>
  </si>
  <si>
    <t>石狮市各镇（街道）2017年1-5月主要经济指标完成情况表</t>
  </si>
  <si>
    <t>1-5月份实际</t>
  </si>
  <si>
    <t xml:space="preserve"> 出口商品总值           &lt;2017年1-5月海关口径&gt;</t>
  </si>
</sst>
</file>

<file path=xl/styles.xml><?xml version="1.0" encoding="utf-8"?>
<styleSheet xmlns="http://schemas.openxmlformats.org/spreadsheetml/2006/main">
  <numFmts count="6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 "/>
    <numFmt numFmtId="185" formatCode="0_ "/>
    <numFmt numFmtId="186" formatCode="0.00_ "/>
    <numFmt numFmtId="187" formatCode="0;[Red]0"/>
    <numFmt numFmtId="188" formatCode="0.0;[Red]0.0"/>
    <numFmt numFmtId="189" formatCode="0.000;[Red]0.000"/>
    <numFmt numFmtId="190" formatCode="0.0_);[Red]\(0.0\)"/>
    <numFmt numFmtId="191" formatCode="0_);[Red]\(0\)"/>
    <numFmt numFmtId="192" formatCode="#,##0.0"/>
    <numFmt numFmtId="193" formatCode="0.0000_ "/>
    <numFmt numFmtId="194" formatCode="0.000_ "/>
    <numFmt numFmtId="195" formatCode="_-* #,##0.0_-;\-* #,##0.0_-;_-* &quot;-&quot;?_-;_-@_-"/>
    <numFmt numFmtId="196" formatCode="0.000000_ "/>
    <numFmt numFmtId="197" formatCode="0.0000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&quot;￥&quot;* _-#,##0.00;&quot;￥&quot;* \-#,##0.00;&quot;￥&quot;* _-&quot;-&quot;??;@"/>
    <numFmt numFmtId="203" formatCode="&quot;￥&quot;* _-#,##0;&quot;￥&quot;* \-#,##0;&quot;￥&quot;* _-&quot;-&quot;;@"/>
    <numFmt numFmtId="204" formatCode="* #,##0.00;* \-#,##0.00;* &quot;-&quot;??;@"/>
    <numFmt numFmtId="205" formatCode="* #,##0;* \-#,##0;* &quot;-&quot;;@"/>
    <numFmt numFmtId="206" formatCode="0.0"/>
    <numFmt numFmtId="207" formatCode="0.000"/>
    <numFmt numFmtId="208" formatCode="0.00000000"/>
    <numFmt numFmtId="209" formatCode="0.000000000"/>
    <numFmt numFmtId="210" formatCode="0.0000000"/>
    <numFmt numFmtId="211" formatCode="0.000000"/>
    <numFmt numFmtId="212" formatCode="0.00000"/>
    <numFmt numFmtId="213" formatCode="0.0000"/>
    <numFmt numFmtId="214" formatCode="0.00000000_);[Red]\(0.00000000\)"/>
    <numFmt numFmtId="215" formatCode="0.0000000_);[Red]\(0.0000000\)"/>
    <numFmt numFmtId="216" formatCode="0.000000_);[Red]\(0.000000\)"/>
    <numFmt numFmtId="217" formatCode="0.00000_);[Red]\(0.00000\)"/>
    <numFmt numFmtId="218" formatCode="0.0000_);[Red]\(0.0000\)"/>
    <numFmt numFmtId="219" formatCode="0.000_);[Red]\(0.000\)"/>
    <numFmt numFmtId="220" formatCode="0.00_);[Red]\(0.00\)"/>
    <numFmt numFmtId="221" formatCode="0;_耀"/>
    <numFmt numFmtId="222" formatCode="0.00;_頀"/>
    <numFmt numFmtId="223" formatCode="0.00;_鰀"/>
  </numFmts>
  <fonts count="4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sz val="18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color indexed="8"/>
      <name val="黑体"/>
      <family val="0"/>
    </font>
    <font>
      <sz val="20"/>
      <name val="01大标宋简"/>
      <family val="3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37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38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39" fillId="15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" borderId="5" applyNumberFormat="0" applyAlignment="0" applyProtection="0"/>
    <xf numFmtId="0" fontId="42" fillId="16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11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" borderId="8" applyNumberFormat="0" applyAlignment="0" applyProtection="0"/>
    <xf numFmtId="0" fontId="48" fillId="23" borderId="5" applyNumberFormat="0" applyAlignment="0" applyProtection="0"/>
    <xf numFmtId="0" fontId="12" fillId="0" borderId="0" applyNumberFormat="0" applyFill="0" applyBorder="0" applyAlignment="0" applyProtection="0"/>
    <xf numFmtId="0" fontId="0" fillId="24" borderId="9" applyNumberFormat="0" applyFont="0" applyAlignment="0" applyProtection="0"/>
  </cellStyleXfs>
  <cellXfs count="6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85" fontId="5" fillId="0" borderId="11" xfId="0" applyNumberFormat="1" applyFont="1" applyFill="1" applyBorder="1" applyAlignment="1">
      <alignment horizontal="right"/>
    </xf>
    <xf numFmtId="185" fontId="5" fillId="0" borderId="11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184" fontId="3" fillId="0" borderId="11" xfId="0" applyNumberFormat="1" applyFont="1" applyFill="1" applyBorder="1" applyAlignment="1">
      <alignment horizontal="center" vertical="center"/>
    </xf>
    <xf numFmtId="184" fontId="5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184" fontId="2" fillId="0" borderId="0" xfId="0" applyNumberFormat="1" applyFont="1" applyFill="1" applyAlignment="1">
      <alignment/>
    </xf>
    <xf numFmtId="185" fontId="5" fillId="0" borderId="0" xfId="0" applyNumberFormat="1" applyFont="1" applyFill="1" applyAlignment="1">
      <alignment/>
    </xf>
    <xf numFmtId="184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184" fontId="6" fillId="0" borderId="11" xfId="0" applyNumberFormat="1" applyFont="1" applyFill="1" applyBorder="1" applyAlignment="1">
      <alignment horizontal="center" vertical="center"/>
    </xf>
    <xf numFmtId="184" fontId="2" fillId="0" borderId="11" xfId="0" applyNumberFormat="1" applyFont="1" applyFill="1" applyBorder="1" applyAlignment="1">
      <alignment/>
    </xf>
    <xf numFmtId="18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85" fontId="2" fillId="0" borderId="11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4" fontId="5" fillId="0" borderId="11" xfId="0" applyNumberFormat="1" applyFont="1" applyFill="1" applyBorder="1" applyAlignment="1">
      <alignment/>
    </xf>
    <xf numFmtId="186" fontId="5" fillId="0" borderId="11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84" fontId="2" fillId="0" borderId="11" xfId="0" applyNumberFormat="1" applyFont="1" applyFill="1" applyBorder="1" applyAlignment="1">
      <alignment horizontal="right" vertical="center"/>
    </xf>
    <xf numFmtId="185" fontId="2" fillId="0" borderId="11" xfId="0" applyNumberFormat="1" applyFont="1" applyFill="1" applyBorder="1" applyAlignment="1">
      <alignment horizontal="right"/>
    </xf>
    <xf numFmtId="185" fontId="2" fillId="0" borderId="11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184" fontId="8" fillId="0" borderId="0" xfId="0" applyNumberFormat="1" applyFont="1" applyFill="1" applyAlignment="1">
      <alignment/>
    </xf>
    <xf numFmtId="184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41" fontId="6" fillId="0" borderId="11" xfId="51" applyFont="1" applyFill="1" applyBorder="1" applyAlignment="1">
      <alignment horizontal="center" vertical="center"/>
    </xf>
    <xf numFmtId="41" fontId="5" fillId="0" borderId="11" xfId="51" applyFont="1" applyFill="1" applyBorder="1" applyAlignment="1">
      <alignment horizontal="right" vertical="center"/>
    </xf>
    <xf numFmtId="41" fontId="5" fillId="0" borderId="0" xfId="51" applyFont="1" applyFill="1" applyAlignment="1">
      <alignment/>
    </xf>
    <xf numFmtId="57" fontId="7" fillId="3" borderId="11" xfId="0" applyNumberFormat="1" applyFont="1" applyFill="1" applyBorder="1" applyAlignment="1">
      <alignment horizontal="center" vertical="center"/>
    </xf>
    <xf numFmtId="185" fontId="2" fillId="25" borderId="11" xfId="0" applyNumberFormat="1" applyFont="1" applyFill="1" applyBorder="1" applyAlignment="1">
      <alignment horizontal="right"/>
    </xf>
    <xf numFmtId="185" fontId="2" fillId="25" borderId="11" xfId="0" applyNumberFormat="1" applyFont="1" applyFill="1" applyBorder="1" applyAlignment="1">
      <alignment vertical="center"/>
    </xf>
    <xf numFmtId="186" fontId="2" fillId="0" borderId="11" xfId="0" applyNumberFormat="1" applyFont="1" applyFill="1" applyBorder="1" applyAlignment="1">
      <alignment/>
    </xf>
    <xf numFmtId="185" fontId="2" fillId="25" borderId="11" xfId="0" applyNumberFormat="1" applyFont="1" applyFill="1" applyBorder="1" applyAlignment="1">
      <alignment horizontal="center"/>
    </xf>
    <xf numFmtId="184" fontId="2" fillId="0" borderId="11" xfId="0" applyNumberFormat="1" applyFont="1" applyFill="1" applyBorder="1" applyAlignment="1">
      <alignment vertical="center"/>
    </xf>
    <xf numFmtId="187" fontId="3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13" fillId="0" borderId="0" xfId="0" applyFont="1" applyFill="1" applyAlignment="1">
      <alignment horizontal="left"/>
    </xf>
    <xf numFmtId="0" fontId="6" fillId="0" borderId="1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35"/>
  <sheetViews>
    <sheetView tabSelected="1" zoomScalePageLayoutView="0" workbookViewId="0" topLeftCell="A1">
      <pane xSplit="4" ySplit="4" topLeftCell="E8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B1"/>
    </sheetView>
  </sheetViews>
  <sheetFormatPr defaultColWidth="9.00390625" defaultRowHeight="12.75" customHeight="1"/>
  <cols>
    <col min="1" max="1" width="21.25390625" style="25" customWidth="1"/>
    <col min="2" max="2" width="5.75390625" style="25" customWidth="1"/>
    <col min="3" max="3" width="12.25390625" style="26" customWidth="1"/>
    <col min="4" max="4" width="10.25390625" style="9" bestFit="1" customWidth="1"/>
    <col min="5" max="5" width="7.75390625" style="9" customWidth="1"/>
    <col min="6" max="6" width="8.00390625" style="9" customWidth="1"/>
    <col min="7" max="7" width="8.50390625" style="9" customWidth="1"/>
    <col min="8" max="8" width="9.375" style="9" bestFit="1" customWidth="1"/>
    <col min="9" max="9" width="8.50390625" style="9" customWidth="1"/>
    <col min="10" max="10" width="8.125" style="9" customWidth="1"/>
    <col min="11" max="11" width="8.25390625" style="9" customWidth="1"/>
    <col min="12" max="12" width="8.00390625" style="9" customWidth="1"/>
    <col min="13" max="13" width="9.375" style="9" customWidth="1"/>
    <col min="14" max="14" width="8.625" style="9" customWidth="1"/>
    <col min="15" max="16384" width="9.00390625" style="9" customWidth="1"/>
  </cols>
  <sheetData>
    <row r="1" spans="1:2" ht="19.5" customHeight="1">
      <c r="A1" s="59" t="s">
        <v>32</v>
      </c>
      <c r="B1" s="59"/>
    </row>
    <row r="2" spans="1:14" s="21" customFormat="1" ht="25.5" customHeight="1">
      <c r="A2" s="47" t="s">
        <v>38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5" customHeight="1">
      <c r="A3" s="48" t="s">
        <v>1</v>
      </c>
      <c r="B3" s="49" t="s">
        <v>2</v>
      </c>
      <c r="C3" s="49"/>
      <c r="D3" s="49" t="s">
        <v>3</v>
      </c>
      <c r="E3" s="51" t="s">
        <v>4</v>
      </c>
      <c r="F3" s="52"/>
      <c r="G3" s="52"/>
      <c r="H3" s="52"/>
      <c r="I3" s="52"/>
      <c r="J3" s="52"/>
      <c r="K3" s="52"/>
      <c r="L3" s="52"/>
      <c r="M3" s="52"/>
      <c r="N3" s="53"/>
    </row>
    <row r="4" spans="1:14" ht="15" customHeight="1">
      <c r="A4" s="48"/>
      <c r="B4" s="50"/>
      <c r="C4" s="50"/>
      <c r="D4" s="50"/>
      <c r="E4" s="19" t="s">
        <v>5</v>
      </c>
      <c r="F4" s="19" t="s">
        <v>6</v>
      </c>
      <c r="G4" s="19" t="s">
        <v>7</v>
      </c>
      <c r="H4" s="19" t="s">
        <v>8</v>
      </c>
      <c r="I4" s="19" t="s">
        <v>9</v>
      </c>
      <c r="J4" s="19" t="s">
        <v>10</v>
      </c>
      <c r="K4" s="18" t="s">
        <v>11</v>
      </c>
      <c r="L4" s="1" t="s">
        <v>12</v>
      </c>
      <c r="M4" s="18" t="s">
        <v>13</v>
      </c>
      <c r="N4" s="19" t="s">
        <v>14</v>
      </c>
    </row>
    <row r="5" spans="1:15" s="6" customFormat="1" ht="15" customHeight="1">
      <c r="A5" s="43" t="s">
        <v>33</v>
      </c>
      <c r="B5" s="44" t="s">
        <v>19</v>
      </c>
      <c r="C5" s="5" t="s">
        <v>39</v>
      </c>
      <c r="D5" s="3">
        <f>SUM(E5:N5)</f>
        <v>238480</v>
      </c>
      <c r="E5" s="3">
        <v>18631</v>
      </c>
      <c r="F5" s="3">
        <v>13378</v>
      </c>
      <c r="G5" s="3">
        <v>29212</v>
      </c>
      <c r="H5" s="3">
        <v>50203</v>
      </c>
      <c r="I5" s="3">
        <v>29249</v>
      </c>
      <c r="J5" s="3">
        <v>9426</v>
      </c>
      <c r="K5" s="3">
        <v>11780</v>
      </c>
      <c r="L5" s="3">
        <v>4722</v>
      </c>
      <c r="M5" s="3">
        <v>10096</v>
      </c>
      <c r="N5" s="3">
        <v>61783</v>
      </c>
      <c r="O5" s="11"/>
    </row>
    <row r="6" spans="1:14" s="6" customFormat="1" ht="15" customHeight="1">
      <c r="A6" s="43"/>
      <c r="B6" s="45"/>
      <c r="C6" s="14" t="s">
        <v>20</v>
      </c>
      <c r="D6" s="8">
        <v>8</v>
      </c>
      <c r="E6" s="8">
        <v>8.3</v>
      </c>
      <c r="F6" s="8">
        <v>-29.6</v>
      </c>
      <c r="G6" s="8">
        <v>7.2</v>
      </c>
      <c r="H6" s="8">
        <v>31.4</v>
      </c>
      <c r="I6" s="8">
        <v>91.1</v>
      </c>
      <c r="J6" s="8">
        <v>14.9</v>
      </c>
      <c r="K6" s="8">
        <v>-53.9</v>
      </c>
      <c r="L6" s="8">
        <v>-3.9</v>
      </c>
      <c r="M6" s="8">
        <v>19.2</v>
      </c>
      <c r="N6" s="8">
        <v>9</v>
      </c>
    </row>
    <row r="7" spans="1:14" s="36" customFormat="1" ht="15" customHeight="1">
      <c r="A7" s="43"/>
      <c r="B7" s="45"/>
      <c r="C7" s="34" t="s">
        <v>36</v>
      </c>
      <c r="D7" s="35">
        <f>SUM(E7:N7)</f>
        <v>630000</v>
      </c>
      <c r="E7" s="35">
        <v>56000</v>
      </c>
      <c r="F7" s="35">
        <v>56000</v>
      </c>
      <c r="G7" s="35">
        <v>92000</v>
      </c>
      <c r="H7" s="35">
        <v>125000</v>
      </c>
      <c r="I7" s="35">
        <v>55000</v>
      </c>
      <c r="J7" s="35">
        <v>23000</v>
      </c>
      <c r="K7" s="35">
        <v>80000</v>
      </c>
      <c r="L7" s="35">
        <v>17000</v>
      </c>
      <c r="M7" s="35">
        <v>23000</v>
      </c>
      <c r="N7" s="35">
        <v>103000</v>
      </c>
    </row>
    <row r="8" spans="1:14" s="6" customFormat="1" ht="15" customHeight="1">
      <c r="A8" s="43"/>
      <c r="B8" s="45"/>
      <c r="C8" s="5" t="s">
        <v>21</v>
      </c>
      <c r="D8" s="22">
        <f>D5/D7*100</f>
        <v>37.853968253968254</v>
      </c>
      <c r="E8" s="22">
        <f aca="true" t="shared" si="0" ref="E8:N8">E5/E7*100</f>
        <v>33.269642857142856</v>
      </c>
      <c r="F8" s="22">
        <f t="shared" si="0"/>
        <v>23.889285714285712</v>
      </c>
      <c r="G8" s="22">
        <f t="shared" si="0"/>
        <v>31.752173913043478</v>
      </c>
      <c r="H8" s="22">
        <f t="shared" si="0"/>
        <v>40.1624</v>
      </c>
      <c r="I8" s="22">
        <f t="shared" si="0"/>
        <v>53.18000000000001</v>
      </c>
      <c r="J8" s="22">
        <f t="shared" si="0"/>
        <v>40.982608695652175</v>
      </c>
      <c r="K8" s="22">
        <f t="shared" si="0"/>
        <v>14.725</v>
      </c>
      <c r="L8" s="22">
        <f t="shared" si="0"/>
        <v>27.77647058823529</v>
      </c>
      <c r="M8" s="22">
        <f t="shared" si="0"/>
        <v>43.89565217391304</v>
      </c>
      <c r="N8" s="22">
        <f t="shared" si="0"/>
        <v>59.983495145631075</v>
      </c>
    </row>
    <row r="9" spans="1:14" s="6" customFormat="1" ht="15" customHeight="1">
      <c r="A9" s="46" t="s">
        <v>34</v>
      </c>
      <c r="B9" s="44" t="s">
        <v>19</v>
      </c>
      <c r="C9" s="5" t="s">
        <v>39</v>
      </c>
      <c r="D9" s="4">
        <f>SUM(E9:N9)-1</f>
        <v>154014</v>
      </c>
      <c r="E9" s="4">
        <v>10887</v>
      </c>
      <c r="F9" s="4">
        <v>7213</v>
      </c>
      <c r="G9" s="4">
        <v>17173</v>
      </c>
      <c r="H9" s="4">
        <v>25716</v>
      </c>
      <c r="I9" s="4">
        <v>13534</v>
      </c>
      <c r="J9" s="4">
        <v>5156</v>
      </c>
      <c r="K9" s="4">
        <v>6633</v>
      </c>
      <c r="L9" s="4">
        <v>2812</v>
      </c>
      <c r="M9" s="4">
        <v>5507</v>
      </c>
      <c r="N9" s="4">
        <v>59384</v>
      </c>
    </row>
    <row r="10" spans="1:14" s="6" customFormat="1" ht="15" customHeight="1">
      <c r="A10" s="46"/>
      <c r="B10" s="45"/>
      <c r="C10" s="14" t="s">
        <v>20</v>
      </c>
      <c r="D10" s="8">
        <v>7.7</v>
      </c>
      <c r="E10" s="8">
        <v>-6.6</v>
      </c>
      <c r="F10" s="8">
        <v>-42.2</v>
      </c>
      <c r="G10" s="8">
        <v>1.6</v>
      </c>
      <c r="H10" s="8">
        <v>21.7</v>
      </c>
      <c r="I10" s="8">
        <v>102.9</v>
      </c>
      <c r="J10" s="8">
        <v>55.3</v>
      </c>
      <c r="K10" s="8">
        <v>-32.6</v>
      </c>
      <c r="L10" s="8">
        <v>29.9</v>
      </c>
      <c r="M10" s="8">
        <v>0.1</v>
      </c>
      <c r="N10" s="8">
        <v>11.4</v>
      </c>
    </row>
    <row r="11" spans="1:14" s="6" customFormat="1" ht="15" customHeight="1">
      <c r="A11" s="46"/>
      <c r="B11" s="45"/>
      <c r="C11" s="5" t="s">
        <v>36</v>
      </c>
      <c r="D11" s="35">
        <f>SUM(E11:N11)</f>
        <v>411000</v>
      </c>
      <c r="E11" s="35">
        <v>35000</v>
      </c>
      <c r="F11" s="35">
        <v>35000</v>
      </c>
      <c r="G11" s="35">
        <v>60000</v>
      </c>
      <c r="H11" s="35">
        <v>80000</v>
      </c>
      <c r="I11" s="35">
        <v>31000</v>
      </c>
      <c r="J11" s="35">
        <v>12500</v>
      </c>
      <c r="K11" s="35">
        <v>44000</v>
      </c>
      <c r="L11" s="35">
        <v>9500</v>
      </c>
      <c r="M11" s="35">
        <v>13000</v>
      </c>
      <c r="N11" s="35">
        <v>91000</v>
      </c>
    </row>
    <row r="12" spans="1:14" s="6" customFormat="1" ht="15" customHeight="1">
      <c r="A12" s="46"/>
      <c r="B12" s="45"/>
      <c r="C12" s="5" t="s">
        <v>21</v>
      </c>
      <c r="D12" s="22">
        <f>D9/D11*100</f>
        <v>37.47299270072993</v>
      </c>
      <c r="E12" s="22">
        <f aca="true" t="shared" si="1" ref="E12:N12">E9/E11*100</f>
        <v>31.105714285714285</v>
      </c>
      <c r="F12" s="22">
        <f t="shared" si="1"/>
        <v>20.60857142857143</v>
      </c>
      <c r="G12" s="22">
        <f t="shared" si="1"/>
        <v>28.621666666666666</v>
      </c>
      <c r="H12" s="22">
        <f t="shared" si="1"/>
        <v>32.145</v>
      </c>
      <c r="I12" s="22">
        <f t="shared" si="1"/>
        <v>43.65806451612903</v>
      </c>
      <c r="J12" s="22">
        <f t="shared" si="1"/>
        <v>41.248000000000005</v>
      </c>
      <c r="K12" s="22">
        <f t="shared" si="1"/>
        <v>15.075</v>
      </c>
      <c r="L12" s="22">
        <f>L9/L11*100</f>
        <v>29.599999999999998</v>
      </c>
      <c r="M12" s="22">
        <f t="shared" si="1"/>
        <v>42.36153846153846</v>
      </c>
      <c r="N12" s="22">
        <f t="shared" si="1"/>
        <v>65.25714285714285</v>
      </c>
    </row>
    <row r="13" spans="1:14" s="6" customFormat="1" ht="15" customHeight="1">
      <c r="A13" s="58" t="s">
        <v>22</v>
      </c>
      <c r="B13" s="55" t="s">
        <v>19</v>
      </c>
      <c r="C13" s="5" t="s">
        <v>39</v>
      </c>
      <c r="D13" s="4">
        <f>SUM(E13:N13)+1</f>
        <v>84466</v>
      </c>
      <c r="E13" s="4">
        <v>7744</v>
      </c>
      <c r="F13" s="4">
        <v>6165</v>
      </c>
      <c r="G13" s="4">
        <v>12039</v>
      </c>
      <c r="H13" s="4">
        <v>24487</v>
      </c>
      <c r="I13" s="4">
        <v>15715</v>
      </c>
      <c r="J13" s="4">
        <v>4270</v>
      </c>
      <c r="K13" s="4">
        <v>5147</v>
      </c>
      <c r="L13" s="4">
        <v>1910</v>
      </c>
      <c r="M13" s="4">
        <v>4589</v>
      </c>
      <c r="N13" s="4">
        <v>2399</v>
      </c>
    </row>
    <row r="14" spans="1:14" s="6" customFormat="1" ht="15" customHeight="1">
      <c r="A14" s="58"/>
      <c r="B14" s="56"/>
      <c r="C14" s="14" t="s">
        <v>20</v>
      </c>
      <c r="D14" s="8">
        <v>8.5</v>
      </c>
      <c r="E14" s="8">
        <v>39.6</v>
      </c>
      <c r="F14" s="8">
        <v>-5.6</v>
      </c>
      <c r="G14" s="8">
        <v>16.4</v>
      </c>
      <c r="H14" s="8">
        <v>43.3</v>
      </c>
      <c r="I14" s="8">
        <v>81.9</v>
      </c>
      <c r="J14" s="8">
        <v>-12.5</v>
      </c>
      <c r="K14" s="8">
        <v>-67.2</v>
      </c>
      <c r="L14" s="8">
        <v>-30.5</v>
      </c>
      <c r="M14" s="8">
        <v>54.6</v>
      </c>
      <c r="N14" s="8">
        <v>-29</v>
      </c>
    </row>
    <row r="15" spans="1:14" s="10" customFormat="1" ht="15" customHeight="1">
      <c r="A15" s="46" t="s">
        <v>40</v>
      </c>
      <c r="B15" s="49" t="s">
        <v>19</v>
      </c>
      <c r="C15" s="5" t="s">
        <v>39</v>
      </c>
      <c r="D15" s="28">
        <v>442361</v>
      </c>
      <c r="E15" s="29">
        <v>131841</v>
      </c>
      <c r="F15" s="29">
        <v>49342</v>
      </c>
      <c r="G15" s="29">
        <v>117400</v>
      </c>
      <c r="H15" s="29">
        <v>56338</v>
      </c>
      <c r="I15" s="29">
        <v>21256</v>
      </c>
      <c r="J15" s="29">
        <v>22548</v>
      </c>
      <c r="K15" s="29">
        <v>19129</v>
      </c>
      <c r="L15" s="29">
        <v>9533</v>
      </c>
      <c r="M15" s="29">
        <v>14974</v>
      </c>
      <c r="N15" s="29"/>
    </row>
    <row r="16" spans="1:14" s="31" customFormat="1" ht="16.5" customHeight="1" hidden="1">
      <c r="A16" s="46"/>
      <c r="B16" s="57"/>
      <c r="C16" s="37" t="s">
        <v>28</v>
      </c>
      <c r="D16" s="38">
        <v>531390</v>
      </c>
      <c r="E16" s="39">
        <v>143444</v>
      </c>
      <c r="F16" s="39">
        <v>50378</v>
      </c>
      <c r="G16" s="39">
        <v>200597</v>
      </c>
      <c r="H16" s="39">
        <v>59555</v>
      </c>
      <c r="I16" s="39">
        <v>20273</v>
      </c>
      <c r="J16" s="39">
        <v>18837</v>
      </c>
      <c r="K16" s="39">
        <v>16607</v>
      </c>
      <c r="L16" s="39">
        <v>7965</v>
      </c>
      <c r="M16" s="39">
        <v>13734</v>
      </c>
      <c r="N16" s="41"/>
    </row>
    <row r="17" spans="1:14" ht="15" customHeight="1">
      <c r="A17" s="46"/>
      <c r="B17" s="50"/>
      <c r="C17" s="7" t="s">
        <v>20</v>
      </c>
      <c r="D17" s="27">
        <f aca="true" t="shared" si="2" ref="D17:M17">+(D15/D16-1)*100</f>
        <v>-16.753984832232447</v>
      </c>
      <c r="E17" s="27">
        <f t="shared" si="2"/>
        <v>-8.088870918267755</v>
      </c>
      <c r="F17" s="27">
        <f t="shared" si="2"/>
        <v>-2.05645321370439</v>
      </c>
      <c r="G17" s="27">
        <f t="shared" si="2"/>
        <v>-41.47469802639122</v>
      </c>
      <c r="H17" s="27">
        <f t="shared" si="2"/>
        <v>-5.401729493745277</v>
      </c>
      <c r="I17" s="27">
        <v>4.9</v>
      </c>
      <c r="J17" s="27">
        <f t="shared" si="2"/>
        <v>19.700589265806666</v>
      </c>
      <c r="K17" s="27">
        <f t="shared" si="2"/>
        <v>15.186367194556505</v>
      </c>
      <c r="L17" s="27">
        <f t="shared" si="2"/>
        <v>19.686126804770865</v>
      </c>
      <c r="M17" s="27">
        <f t="shared" si="2"/>
        <v>9.028687927770495</v>
      </c>
      <c r="N17" s="27"/>
    </row>
    <row r="18" spans="1:14" s="10" customFormat="1" ht="15" customHeight="1">
      <c r="A18" s="46" t="s">
        <v>23</v>
      </c>
      <c r="B18" s="49" t="s">
        <v>19</v>
      </c>
      <c r="C18" s="5" t="s">
        <v>39</v>
      </c>
      <c r="D18" s="28">
        <f>SUM(E18:N18)</f>
        <v>6092</v>
      </c>
      <c r="E18" s="29"/>
      <c r="F18" s="29">
        <v>923</v>
      </c>
      <c r="G18" s="29">
        <v>1338</v>
      </c>
      <c r="H18" s="29"/>
      <c r="I18" s="29">
        <v>3531</v>
      </c>
      <c r="J18" s="42"/>
      <c r="K18" s="29"/>
      <c r="L18" s="29"/>
      <c r="M18" s="29">
        <v>300</v>
      </c>
      <c r="N18" s="29"/>
    </row>
    <row r="19" spans="1:14" s="31" customFormat="1" ht="15.75" customHeight="1" hidden="1">
      <c r="A19" s="46"/>
      <c r="B19" s="57"/>
      <c r="C19" s="37" t="s">
        <v>29</v>
      </c>
      <c r="D19" s="38">
        <v>212</v>
      </c>
      <c r="E19" s="39">
        <v>60</v>
      </c>
      <c r="F19" s="39"/>
      <c r="G19" s="39">
        <v>77</v>
      </c>
      <c r="H19" s="39">
        <v>65</v>
      </c>
      <c r="I19" s="39">
        <v>10</v>
      </c>
      <c r="J19" s="39"/>
      <c r="K19" s="39"/>
      <c r="L19" s="39"/>
      <c r="M19" s="39"/>
      <c r="N19" s="41"/>
    </row>
    <row r="20" spans="1:14" ht="15" customHeight="1">
      <c r="A20" s="46"/>
      <c r="B20" s="50"/>
      <c r="C20" s="7" t="s">
        <v>15</v>
      </c>
      <c r="D20" s="27">
        <v>343.1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</row>
    <row r="21" spans="1:97" s="6" customFormat="1" ht="15" customHeight="1">
      <c r="A21" s="62" t="s">
        <v>25</v>
      </c>
      <c r="B21" s="44" t="s">
        <v>37</v>
      </c>
      <c r="C21" s="5" t="s">
        <v>39</v>
      </c>
      <c r="D21" s="28">
        <f>SUM(E21:N21)</f>
        <v>83542</v>
      </c>
      <c r="E21" s="28"/>
      <c r="F21" s="28">
        <v>251</v>
      </c>
      <c r="G21" s="28"/>
      <c r="H21" s="28">
        <v>45303</v>
      </c>
      <c r="I21" s="28">
        <v>34945</v>
      </c>
      <c r="J21" s="28"/>
      <c r="K21" s="28"/>
      <c r="L21" s="28">
        <v>3043</v>
      </c>
      <c r="M21" s="28"/>
      <c r="N21" s="28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</row>
    <row r="22" spans="1:97" s="30" customFormat="1" ht="0.75" customHeight="1" hidden="1">
      <c r="A22" s="62"/>
      <c r="B22" s="45"/>
      <c r="C22" s="37" t="s">
        <v>27</v>
      </c>
      <c r="D22" s="38">
        <v>6350</v>
      </c>
      <c r="E22" s="38"/>
      <c r="F22" s="38"/>
      <c r="G22" s="38"/>
      <c r="H22" s="38">
        <v>6350</v>
      </c>
      <c r="I22" s="38"/>
      <c r="J22" s="38"/>
      <c r="K22" s="38"/>
      <c r="L22" s="38"/>
      <c r="M22" s="38"/>
      <c r="N22" s="41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</row>
    <row r="23" spans="1:14" s="6" customFormat="1" ht="15" customHeight="1">
      <c r="A23" s="62"/>
      <c r="B23" s="60"/>
      <c r="C23" s="14" t="s">
        <v>15</v>
      </c>
      <c r="D23" s="27">
        <v>103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1:97" s="6" customFormat="1" ht="44.25" customHeight="1" hidden="1">
      <c r="A24" s="61" t="s">
        <v>24</v>
      </c>
      <c r="B24" s="49" t="s">
        <v>16</v>
      </c>
      <c r="C24" s="14" t="s">
        <v>17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</row>
    <row r="25" spans="1:14" s="6" customFormat="1" ht="15" customHeight="1">
      <c r="A25" s="61"/>
      <c r="B25" s="57"/>
      <c r="C25" s="5" t="s">
        <v>39</v>
      </c>
      <c r="D25" s="23"/>
      <c r="E25" s="23">
        <v>34.16</v>
      </c>
      <c r="F25" s="23">
        <v>12.9</v>
      </c>
      <c r="G25" s="23">
        <v>62.53</v>
      </c>
      <c r="H25" s="23">
        <v>66.74</v>
      </c>
      <c r="I25" s="23">
        <v>68.84</v>
      </c>
      <c r="J25" s="23">
        <v>40.85</v>
      </c>
      <c r="K25" s="23">
        <v>65.74</v>
      </c>
      <c r="L25" s="23">
        <v>18.97</v>
      </c>
      <c r="M25" s="23">
        <v>23.72</v>
      </c>
      <c r="N25" s="23">
        <v>8.1</v>
      </c>
    </row>
    <row r="26" spans="1:72" ht="15" customHeight="1">
      <c r="A26" s="61"/>
      <c r="B26" s="50"/>
      <c r="C26" s="7" t="s">
        <v>15</v>
      </c>
      <c r="D26" s="27"/>
      <c r="E26" s="8">
        <v>4</v>
      </c>
      <c r="F26" s="8">
        <v>3.8</v>
      </c>
      <c r="G26" s="8">
        <v>1</v>
      </c>
      <c r="H26" s="8">
        <v>5.6</v>
      </c>
      <c r="I26" s="8">
        <v>13.7</v>
      </c>
      <c r="J26" s="8">
        <v>11.2</v>
      </c>
      <c r="K26" s="8">
        <v>6.5</v>
      </c>
      <c r="L26" s="8">
        <v>9</v>
      </c>
      <c r="M26" s="8">
        <v>9.6</v>
      </c>
      <c r="N26" s="8">
        <v>-0.1</v>
      </c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</row>
    <row r="27" spans="1:72" ht="15" customHeight="1">
      <c r="A27" s="54" t="s">
        <v>31</v>
      </c>
      <c r="B27" s="54" t="s">
        <v>0</v>
      </c>
      <c r="C27" s="5" t="s">
        <v>39</v>
      </c>
      <c r="D27" s="27">
        <v>205.9</v>
      </c>
      <c r="E27" s="23">
        <v>15.3</v>
      </c>
      <c r="F27" s="23">
        <v>14.9</v>
      </c>
      <c r="G27" s="23">
        <v>36</v>
      </c>
      <c r="H27" s="23">
        <v>32.6</v>
      </c>
      <c r="I27" s="23">
        <v>24</v>
      </c>
      <c r="J27" s="23">
        <v>22.3</v>
      </c>
      <c r="K27" s="23">
        <v>28.3</v>
      </c>
      <c r="L27" s="23">
        <v>17</v>
      </c>
      <c r="M27" s="23">
        <v>15.5</v>
      </c>
      <c r="N27" s="23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</row>
    <row r="28" spans="1:72" ht="15" customHeight="1">
      <c r="A28" s="54"/>
      <c r="B28" s="54"/>
      <c r="C28" s="14" t="s">
        <v>15</v>
      </c>
      <c r="D28" s="27">
        <v>19.98834498834499</v>
      </c>
      <c r="E28" s="8">
        <v>7.746478873239454</v>
      </c>
      <c r="F28" s="8">
        <v>9.558823529411768</v>
      </c>
      <c r="G28" s="8">
        <v>13.20754716981132</v>
      </c>
      <c r="H28" s="8">
        <v>-5.780346820809243</v>
      </c>
      <c r="I28" s="8">
        <v>87.5</v>
      </c>
      <c r="J28" s="8">
        <v>32.73809523809524</v>
      </c>
      <c r="K28" s="8">
        <v>39.40886699507388</v>
      </c>
      <c r="L28" s="8">
        <v>13.333333333333329</v>
      </c>
      <c r="M28" s="8">
        <v>24</v>
      </c>
      <c r="N28" s="8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</row>
    <row r="29" spans="1:72" ht="15" customHeight="1">
      <c r="A29" s="48" t="s">
        <v>26</v>
      </c>
      <c r="B29" s="49" t="s">
        <v>16</v>
      </c>
      <c r="C29" s="14" t="s">
        <v>17</v>
      </c>
      <c r="D29" s="20">
        <v>549</v>
      </c>
      <c r="E29" s="20">
        <v>61</v>
      </c>
      <c r="F29" s="20">
        <v>132</v>
      </c>
      <c r="G29" s="20">
        <v>286</v>
      </c>
      <c r="H29" s="20">
        <v>21</v>
      </c>
      <c r="I29" s="20">
        <v>17</v>
      </c>
      <c r="J29" s="20">
        <v>16</v>
      </c>
      <c r="K29" s="20">
        <v>3</v>
      </c>
      <c r="L29" s="20">
        <v>6</v>
      </c>
      <c r="M29" s="20">
        <v>7</v>
      </c>
      <c r="N29" s="20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</row>
    <row r="30" spans="1:97" ht="15" customHeight="1">
      <c r="A30" s="48"/>
      <c r="B30" s="57"/>
      <c r="C30" s="5" t="s">
        <v>39</v>
      </c>
      <c r="D30" s="40">
        <v>349.168</v>
      </c>
      <c r="E30" s="40">
        <v>29.04812</v>
      </c>
      <c r="F30" s="40">
        <v>80.98862</v>
      </c>
      <c r="G30" s="40">
        <v>198.50547</v>
      </c>
      <c r="H30" s="40">
        <v>10.590639999999999</v>
      </c>
      <c r="I30" s="40">
        <v>3.95842</v>
      </c>
      <c r="J30" s="40">
        <v>5.89405</v>
      </c>
      <c r="K30" s="40">
        <v>0.98813</v>
      </c>
      <c r="L30" s="40">
        <v>3.4852300000000005</v>
      </c>
      <c r="M30" s="40">
        <v>6.43015</v>
      </c>
      <c r="N30" s="40">
        <v>9.279169999999965</v>
      </c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</row>
    <row r="31" spans="1:97" ht="15" customHeight="1">
      <c r="A31" s="48"/>
      <c r="B31" s="50"/>
      <c r="C31" s="7" t="s">
        <v>15</v>
      </c>
      <c r="D31" s="15">
        <v>21.7</v>
      </c>
      <c r="E31" s="15">
        <v>8.232620181380558</v>
      </c>
      <c r="F31" s="15">
        <v>8.446374436267412</v>
      </c>
      <c r="G31" s="15">
        <v>43.89299788124303</v>
      </c>
      <c r="H31" s="15">
        <v>37.376106303742375</v>
      </c>
      <c r="I31" s="15">
        <v>15.88321569614768</v>
      </c>
      <c r="J31" s="15">
        <v>9.073934252699999</v>
      </c>
      <c r="K31" s="15">
        <v>6.446261405379783</v>
      </c>
      <c r="L31" s="15">
        <v>8.44441540338039</v>
      </c>
      <c r="M31" s="15">
        <v>1.9065429447609583</v>
      </c>
      <c r="N31" s="15">
        <v>10.730717184656147</v>
      </c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</row>
    <row r="32" spans="1:97" ht="15" customHeight="1">
      <c r="A32" s="54" t="s">
        <v>35</v>
      </c>
      <c r="B32" s="54" t="s">
        <v>0</v>
      </c>
      <c r="C32" s="5" t="s">
        <v>39</v>
      </c>
      <c r="D32" s="40">
        <v>54.88</v>
      </c>
      <c r="E32" s="40">
        <v>12.702589999999999</v>
      </c>
      <c r="F32" s="40">
        <v>2.50873</v>
      </c>
      <c r="G32" s="40">
        <v>26.67987</v>
      </c>
      <c r="H32" s="40">
        <v>2.0230599999999996</v>
      </c>
      <c r="I32" s="40">
        <v>2.42596</v>
      </c>
      <c r="J32" s="40">
        <v>1.56418</v>
      </c>
      <c r="K32" s="40">
        <v>0.46471</v>
      </c>
      <c r="L32" s="40">
        <v>0.86225</v>
      </c>
      <c r="M32" s="40">
        <v>1.7768</v>
      </c>
      <c r="N32" s="40">
        <v>3.871850000000002</v>
      </c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</row>
    <row r="33" spans="1:97" ht="15" customHeight="1">
      <c r="A33" s="54"/>
      <c r="B33" s="54"/>
      <c r="C33" s="14" t="s">
        <v>15</v>
      </c>
      <c r="D33" s="15">
        <v>12.2</v>
      </c>
      <c r="E33" s="15">
        <v>-11.732831540670718</v>
      </c>
      <c r="F33" s="15">
        <v>-44.22503584966485</v>
      </c>
      <c r="G33" s="15">
        <v>53.666413242561426</v>
      </c>
      <c r="H33" s="15">
        <v>131.56147700478442</v>
      </c>
      <c r="I33" s="15">
        <v>-14.221260466168816</v>
      </c>
      <c r="J33" s="15">
        <v>13.627151148853333</v>
      </c>
      <c r="K33" s="15">
        <v>-10.855553424131969</v>
      </c>
      <c r="L33" s="15">
        <v>7.548675988175568</v>
      </c>
      <c r="M33" s="15">
        <v>16.042738838527647</v>
      </c>
      <c r="N33" s="15">
        <v>-18.122556515983035</v>
      </c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</row>
    <row r="34" spans="1:9" ht="15" customHeight="1">
      <c r="A34" s="2" t="s">
        <v>30</v>
      </c>
      <c r="B34" s="2"/>
      <c r="C34" s="2"/>
      <c r="D34" s="2"/>
      <c r="E34" s="2"/>
      <c r="F34" s="2"/>
      <c r="G34" s="2"/>
      <c r="H34" s="2"/>
      <c r="I34" s="2"/>
    </row>
    <row r="35" ht="15" customHeight="1">
      <c r="A35" s="24" t="s">
        <v>18</v>
      </c>
    </row>
    <row r="36" ht="15" customHeight="1"/>
    <row r="37" ht="15" customHeight="1"/>
    <row r="38" ht="15" customHeight="1"/>
    <row r="39" ht="15" customHeight="1"/>
    <row r="40" ht="15" customHeight="1"/>
    <row r="41" ht="15" customHeight="1"/>
  </sheetData>
  <sheetProtection/>
  <mergeCells count="27">
    <mergeCell ref="A32:A33"/>
    <mergeCell ref="B32:B33"/>
    <mergeCell ref="A1:B1"/>
    <mergeCell ref="B29:B31"/>
    <mergeCell ref="B21:B23"/>
    <mergeCell ref="A29:A31"/>
    <mergeCell ref="B24:B26"/>
    <mergeCell ref="A24:A26"/>
    <mergeCell ref="A21:A23"/>
    <mergeCell ref="A27:A28"/>
    <mergeCell ref="B27:B28"/>
    <mergeCell ref="B13:B14"/>
    <mergeCell ref="B15:B17"/>
    <mergeCell ref="A15:A17"/>
    <mergeCell ref="A18:A20"/>
    <mergeCell ref="A13:A14"/>
    <mergeCell ref="B18:B20"/>
    <mergeCell ref="A5:A8"/>
    <mergeCell ref="B5:B8"/>
    <mergeCell ref="A9:A12"/>
    <mergeCell ref="B9:B12"/>
    <mergeCell ref="A2:N2"/>
    <mergeCell ref="A3:A4"/>
    <mergeCell ref="B3:B4"/>
    <mergeCell ref="C3:C4"/>
    <mergeCell ref="D3:D4"/>
    <mergeCell ref="E3:N3"/>
  </mergeCells>
  <printOptions/>
  <pageMargins left="0.2755905511811024" right="0.1968503937007874" top="0.76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李淑芳</cp:lastModifiedBy>
  <cp:lastPrinted>2017-06-19T02:56:40Z</cp:lastPrinted>
  <dcterms:created xsi:type="dcterms:W3CDTF">1996-12-17T01:32:42Z</dcterms:created>
  <dcterms:modified xsi:type="dcterms:W3CDTF">2017-06-19T03:41:36Z</dcterms:modified>
  <cp:category/>
  <cp:version/>
  <cp:contentType/>
  <cp:contentStatus/>
</cp:coreProperties>
</file>