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5"/>
  </bookViews>
  <sheets>
    <sheet name="全市主要指标" sheetId="1" r:id="rId1"/>
    <sheet name="各镇办主要指标" sheetId="2" r:id="rId2"/>
    <sheet name="引进外资情况表" sheetId="3" r:id="rId3"/>
    <sheet name="分区域情况表" sheetId="4" r:id="rId4"/>
    <sheet name="一表" sheetId="5" r:id="rId5"/>
    <sheet name="分行业情况表" sheetId="6" r:id="rId6"/>
  </sheets>
  <definedNames>
    <definedName name="_xlnm.Print_Area" localSheetId="5">'分行业情况表'!$A$1:$O$22</definedName>
    <definedName name="_xlnm.Print_Area" localSheetId="1">'各镇办主要指标'!$A$1:$O$18</definedName>
    <definedName name="_xlnm.Print_Area" localSheetId="0">'全市主要指标'!$A$1:$K$27</definedName>
    <definedName name="_xlnm.Print_Area" localSheetId="4">'一表'!$A$1:$H$69</definedName>
    <definedName name="_xlnm.Print_Area" localSheetId="2">'引进外资情况表'!$A$1:$R$23</definedName>
  </definedNames>
  <calcPr fullCalcOnLoad="1"/>
</workbook>
</file>

<file path=xl/sharedStrings.xml><?xml version="1.0" encoding="utf-8"?>
<sst xmlns="http://schemas.openxmlformats.org/spreadsheetml/2006/main" count="240" uniqueCount="162">
  <si>
    <t>石狮市对外经贸业务主要指标开展情况表</t>
  </si>
  <si>
    <t>项目</t>
  </si>
  <si>
    <t>具体指标</t>
  </si>
  <si>
    <t>单位</t>
  </si>
  <si>
    <t>本月数</t>
  </si>
  <si>
    <t>本  年             累  计</t>
  </si>
  <si>
    <r>
      <t>完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成</t>
    </r>
    <r>
      <rPr>
        <b/>
        <sz val="12"/>
        <rFont val="Times New Roman"/>
        <family val="1"/>
      </rPr>
      <t xml:space="preserve">       </t>
    </r>
    <r>
      <rPr>
        <b/>
        <sz val="12"/>
        <rFont val="黑体"/>
        <family val="3"/>
      </rPr>
      <t>计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 xml:space="preserve">划     (%)    </t>
    </r>
  </si>
  <si>
    <t>比增    （%）</t>
  </si>
  <si>
    <t>历年累计</t>
  </si>
  <si>
    <t>外       商        投        资</t>
  </si>
  <si>
    <r>
      <t>批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准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3"/>
      </rPr>
      <t>目</t>
    </r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</si>
  <si>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数</t>
    </r>
  </si>
  <si>
    <t>个</t>
  </si>
  <si>
    <t>其中：台资项目</t>
  </si>
  <si>
    <t>增资企业</t>
  </si>
  <si>
    <r>
      <t xml:space="preserve"> </t>
    </r>
    <r>
      <rPr>
        <b/>
        <sz val="12"/>
        <rFont val="黑体"/>
        <family val="3"/>
      </rP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3"/>
      </rPr>
      <t>资总额</t>
    </r>
  </si>
  <si>
    <r>
      <t>总</t>
    </r>
    <r>
      <rPr>
        <b/>
        <sz val="12"/>
        <rFont val="Times New Roman"/>
        <family val="1"/>
      </rPr>
      <t xml:space="preserve">    </t>
    </r>
    <r>
      <rPr>
        <b/>
        <sz val="12"/>
        <rFont val="黑体"/>
        <family val="3"/>
      </rPr>
      <t>额</t>
    </r>
  </si>
  <si>
    <t>万元</t>
  </si>
  <si>
    <t>其中：增资额</t>
  </si>
  <si>
    <t>合同    外资</t>
  </si>
  <si>
    <t>其中</t>
  </si>
  <si>
    <t>增资额</t>
  </si>
  <si>
    <t>协议台资</t>
  </si>
  <si>
    <t>外商实际到资</t>
  </si>
  <si>
    <t>工业总产值</t>
  </si>
  <si>
    <t xml:space="preserve">对    外    贸   易  </t>
  </si>
  <si>
    <t>总    值</t>
  </si>
  <si>
    <t>外资企业</t>
  </si>
  <si>
    <t>内资</t>
  </si>
  <si>
    <t>贸易型</t>
  </si>
  <si>
    <t>生产型</t>
  </si>
  <si>
    <t>进口</t>
  </si>
  <si>
    <t>对外贸易经营者备案数</t>
  </si>
  <si>
    <t>家</t>
  </si>
  <si>
    <r>
      <t xml:space="preserve">   </t>
    </r>
    <r>
      <rPr>
        <b/>
        <sz val="12"/>
        <rFont val="黑体"/>
        <family val="3"/>
      </rPr>
      <t>备注</t>
    </r>
    <r>
      <rPr>
        <sz val="12"/>
        <rFont val="黑体"/>
        <family val="3"/>
      </rPr>
      <t>：</t>
    </r>
    <r>
      <rPr>
        <b/>
        <sz val="12"/>
        <rFont val="黑体"/>
        <family val="3"/>
      </rPr>
      <t>自营出口为海关反馈数</t>
    </r>
  </si>
  <si>
    <t>石狮市商务局编</t>
  </si>
  <si>
    <t>分管领导：</t>
  </si>
  <si>
    <t>　　　主要领导：</t>
  </si>
  <si>
    <t>合同外资（万元）</t>
  </si>
  <si>
    <t>外商实际到资（万元）</t>
  </si>
  <si>
    <t>三资企业工业总产值（万元）</t>
  </si>
  <si>
    <t>总值</t>
  </si>
  <si>
    <t>本月</t>
  </si>
  <si>
    <t>本年</t>
  </si>
  <si>
    <t>与去年同期比增%</t>
  </si>
  <si>
    <t>市直</t>
  </si>
  <si>
    <t>凤里</t>
  </si>
  <si>
    <t>湖滨</t>
  </si>
  <si>
    <t>灵秀</t>
  </si>
  <si>
    <t>宝盖</t>
  </si>
  <si>
    <t>蚶江</t>
  </si>
  <si>
    <t>永宁</t>
  </si>
  <si>
    <t>祥芝</t>
  </si>
  <si>
    <t>鸿山</t>
  </si>
  <si>
    <t>锦尚</t>
  </si>
  <si>
    <t>合计</t>
  </si>
  <si>
    <r>
      <t xml:space="preserve">                 </t>
    </r>
    <r>
      <rPr>
        <b/>
        <sz val="18"/>
        <rFont val="黑体"/>
        <family val="3"/>
      </rPr>
      <t>石狮市引进外资情况表</t>
    </r>
  </si>
  <si>
    <t>单位：万元人民币</t>
  </si>
  <si>
    <r>
      <t>本年增资企业数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个</t>
    </r>
    <r>
      <rPr>
        <sz val="10"/>
        <rFont val="Times New Roman"/>
        <family val="1"/>
      </rPr>
      <t>)</t>
    </r>
  </si>
  <si>
    <t>项目数</t>
  </si>
  <si>
    <t>投资总额</t>
  </si>
  <si>
    <t>合同外资</t>
  </si>
  <si>
    <r>
      <t>比例</t>
    </r>
    <r>
      <rPr>
        <sz val="10"/>
        <rFont val="Times New Roman"/>
        <family val="1"/>
      </rPr>
      <t>%</t>
    </r>
  </si>
  <si>
    <t>其中净增资</t>
  </si>
  <si>
    <t>总计</t>
  </si>
  <si>
    <t>其中：合资</t>
  </si>
  <si>
    <t>合作</t>
  </si>
  <si>
    <t>独资</t>
  </si>
  <si>
    <t>其中：台湾</t>
  </si>
  <si>
    <t>香港</t>
  </si>
  <si>
    <t>澳门</t>
  </si>
  <si>
    <t>菲律宾</t>
  </si>
  <si>
    <t>新加坡</t>
  </si>
  <si>
    <t>韩国</t>
  </si>
  <si>
    <t>匈牙利</t>
  </si>
  <si>
    <t>马达加斯加</t>
  </si>
  <si>
    <t>加拿大</t>
  </si>
  <si>
    <t>其他</t>
  </si>
  <si>
    <t>其中：千万美元以上项目</t>
  </si>
  <si>
    <t>备注</t>
  </si>
  <si>
    <t>2012年将增资额计入本表(以前年度没有统计)。</t>
  </si>
  <si>
    <t>石狮市利用外资区域分布情况表</t>
  </si>
  <si>
    <r>
      <t>项目数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>)</t>
    </r>
  </si>
  <si>
    <r>
      <t>投资总额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（万元人民币）</t>
    </r>
  </si>
  <si>
    <r>
      <t>其中：合同外资额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（万元人民币）</t>
    </r>
  </si>
  <si>
    <t>本年增资企业数(个)</t>
  </si>
  <si>
    <t xml:space="preserve"> </t>
  </si>
  <si>
    <r>
      <t>市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直</t>
    </r>
  </si>
  <si>
    <t>凤里街道</t>
  </si>
  <si>
    <t>湖滨街道</t>
  </si>
  <si>
    <r>
      <t>灵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秀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</si>
  <si>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</si>
  <si>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蚶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江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</si>
  <si>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永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宁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</si>
  <si>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祥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</si>
  <si>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鸿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山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</si>
  <si>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锦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尚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</t>
    </r>
  </si>
  <si>
    <r>
      <t>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计</t>
    </r>
  </si>
  <si>
    <t>单位：万元</t>
  </si>
  <si>
    <t>镇　　　（街道）         项目      负责人</t>
  </si>
  <si>
    <t xml:space="preserve">本年累计   </t>
  </si>
  <si>
    <t>已批项目</t>
  </si>
  <si>
    <t>在谈项目</t>
  </si>
  <si>
    <t>名　　称</t>
  </si>
  <si>
    <t xml:space="preserve">合同外资          </t>
  </si>
  <si>
    <r>
      <t>合同外资</t>
    </r>
    <r>
      <rPr>
        <sz val="9"/>
        <rFont val="Times New Roman"/>
        <family val="1"/>
      </rPr>
      <t xml:space="preserve">          </t>
    </r>
  </si>
  <si>
    <t>凤  里      蔡芳汶</t>
  </si>
  <si>
    <t>湖  滨      施鸿礼</t>
  </si>
  <si>
    <t>灵  秀      李辉育</t>
  </si>
  <si>
    <t>宝  盖      陈晓聪</t>
  </si>
  <si>
    <t>永  宁      王少勇</t>
  </si>
  <si>
    <t>祥  芝      林建勤</t>
  </si>
  <si>
    <t xml:space="preserve">锦  尚      高培榕 </t>
  </si>
  <si>
    <t>石狮市引进外资行业分布情况表</t>
  </si>
  <si>
    <t>按行业分</t>
  </si>
  <si>
    <t>合同数（个）</t>
  </si>
  <si>
    <t>投资总额（万元人民币）</t>
  </si>
  <si>
    <t>其中：合同外资额（外汇人民币万元）</t>
  </si>
  <si>
    <t>一、农林牧渔业</t>
  </si>
  <si>
    <t>二、工业</t>
  </si>
  <si>
    <t>其中：针纺织业</t>
  </si>
  <si>
    <t>服装业</t>
  </si>
  <si>
    <t>包装业</t>
  </si>
  <si>
    <t>制鞋业</t>
  </si>
  <si>
    <t>工艺美术业</t>
  </si>
  <si>
    <t>塑料制品业</t>
  </si>
  <si>
    <t>五金电子业</t>
  </si>
  <si>
    <t>食品业</t>
  </si>
  <si>
    <t>其 他</t>
  </si>
  <si>
    <t>三、建筑业</t>
  </si>
  <si>
    <t>四、交通运输业</t>
  </si>
  <si>
    <t>五、旅游服务业</t>
  </si>
  <si>
    <t>六、房地产业</t>
  </si>
  <si>
    <t>七、其     他</t>
  </si>
  <si>
    <t>泉州市联特精密科技有限公司</t>
  </si>
  <si>
    <t>镇　　（街道）</t>
  </si>
  <si>
    <t>各镇（办）外经贸主要指标开展情况表</t>
  </si>
  <si>
    <t>/</t>
  </si>
  <si>
    <r>
      <t>2018</t>
    </r>
    <r>
      <rPr>
        <sz val="12"/>
        <rFont val="宋体"/>
        <family val="0"/>
      </rPr>
      <t>年累计</t>
    </r>
  </si>
  <si>
    <t>石狮市帕莎进出口贸易有限公司</t>
  </si>
  <si>
    <t>泉州瑞迈美容服务有限公司</t>
  </si>
  <si>
    <t>泉州市创富整合国际贸易有限公司</t>
  </si>
  <si>
    <t>泉州穆拓妮进出口贸易有限公司</t>
  </si>
  <si>
    <t xml:space="preserve">蚶　江              杨思明   </t>
  </si>
  <si>
    <t>鸿  山      蔡文市</t>
  </si>
  <si>
    <t>2018年引进外资项目进展情况一览表</t>
  </si>
  <si>
    <r>
      <t>年计划</t>
    </r>
  </si>
  <si>
    <r>
      <t>计划完成</t>
    </r>
    <r>
      <rPr>
        <sz val="12"/>
        <color indexed="8"/>
        <rFont val="Times New Roman"/>
        <family val="1"/>
      </rPr>
      <t xml:space="preserve">       %</t>
    </r>
  </si>
  <si>
    <t>总额</t>
  </si>
  <si>
    <t>总值</t>
  </si>
  <si>
    <t>全市企业自营出口值（万元）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</si>
  <si>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年同期实绩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</si>
  <si>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年计划</t>
    </r>
  </si>
  <si>
    <t>自    营    出    口    ∧        一      月   份   海         关   数    ∨</t>
  </si>
  <si>
    <t>507863万美元</t>
  </si>
  <si>
    <r>
      <t>本月新批外商投资企业2</t>
    </r>
    <r>
      <rPr>
        <sz val="9"/>
        <rFont val="宋体"/>
        <family val="0"/>
      </rPr>
      <t>家：泉州顶妆文化创意有限公司</t>
    </r>
    <r>
      <rPr>
        <sz val="9"/>
        <rFont val="宋体"/>
        <family val="0"/>
      </rPr>
      <t>5</t>
    </r>
    <r>
      <rPr>
        <sz val="9"/>
        <rFont val="宋体"/>
        <family val="0"/>
      </rPr>
      <t>0</t>
    </r>
    <r>
      <rPr>
        <sz val="9"/>
        <rFont val="宋体"/>
        <family val="0"/>
      </rPr>
      <t>万元人民币；泉州慕榕贸易有限公司</t>
    </r>
    <r>
      <rPr>
        <sz val="9"/>
        <rFont val="宋体"/>
        <family val="0"/>
      </rPr>
      <t>1</t>
    </r>
    <r>
      <rPr>
        <sz val="9"/>
        <rFont val="宋体"/>
        <family val="0"/>
      </rPr>
      <t>00</t>
    </r>
    <r>
      <rPr>
        <sz val="9"/>
        <rFont val="宋体"/>
        <family val="0"/>
      </rPr>
      <t>万元人民币。</t>
    </r>
  </si>
  <si>
    <r>
      <t>本月增资外商投资企业</t>
    </r>
    <r>
      <rPr>
        <sz val="10"/>
        <rFont val="宋体"/>
        <family val="0"/>
      </rPr>
      <t>0</t>
    </r>
    <r>
      <rPr>
        <sz val="10"/>
        <rFont val="宋体"/>
        <family val="0"/>
      </rPr>
      <t>家。</t>
    </r>
  </si>
  <si>
    <t>泉州顶妆文化创意有限公司</t>
  </si>
  <si>
    <t>泉州慕榕贸易有限公司</t>
  </si>
  <si>
    <r>
      <t>2</t>
    </r>
    <r>
      <rPr>
        <sz val="10"/>
        <color indexed="8"/>
        <rFont val="宋体"/>
        <family val="0"/>
      </rPr>
      <t>2.09</t>
    </r>
  </si>
  <si>
    <r>
      <t>到资备注：石狮冠越贸易有限公司4</t>
    </r>
    <r>
      <rPr>
        <sz val="9"/>
        <rFont val="宋体"/>
        <family val="0"/>
      </rPr>
      <t>万元，石狮市佲升纺织科技有限公司</t>
    </r>
    <r>
      <rPr>
        <sz val="9"/>
        <rFont val="宋体"/>
        <family val="0"/>
      </rPr>
      <t>38万。</t>
    </r>
  </si>
  <si>
    <r>
      <t>2018</t>
    </r>
    <r>
      <rPr>
        <sz val="10"/>
        <rFont val="宋体"/>
        <family val="0"/>
      </rPr>
      <t>年计划完成</t>
    </r>
    <r>
      <rPr>
        <sz val="10"/>
        <rFont val="Times New Roman"/>
        <family val="1"/>
      </rPr>
      <t xml:space="preserve"> %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</si>
</sst>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);[Red]\(0\)"/>
    <numFmt numFmtId="179" formatCode="0.00_ "/>
    <numFmt numFmtId="180" formatCode="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8"/>
      <name val="黑体"/>
      <family val="3"/>
    </font>
    <font>
      <b/>
      <sz val="10"/>
      <name val="黑体"/>
      <family val="3"/>
    </font>
    <font>
      <sz val="9"/>
      <name val="Times New Roman"/>
      <family val="1"/>
    </font>
    <font>
      <sz val="8"/>
      <name val="宋体"/>
      <family val="0"/>
    </font>
    <font>
      <sz val="14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b/>
      <sz val="12"/>
      <name val="黑体"/>
      <family val="3"/>
    </font>
    <font>
      <sz val="12"/>
      <name val="新宋体"/>
      <family val="3"/>
    </font>
    <font>
      <b/>
      <sz val="12"/>
      <name val="Times New Roman"/>
      <family val="1"/>
    </font>
    <font>
      <sz val="9"/>
      <name val="新宋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name val="Times New Roman"/>
      <family val="1"/>
    </font>
    <font>
      <b/>
      <sz val="18"/>
      <name val="黑体"/>
      <family val="3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10"/>
      <name val="新宋体"/>
      <family val="3"/>
    </font>
    <font>
      <sz val="12"/>
      <color indexed="10"/>
      <name val="宋体"/>
      <family val="0"/>
    </font>
    <font>
      <sz val="12"/>
      <color indexed="8"/>
      <name val="新宋体"/>
      <family val="3"/>
    </font>
    <font>
      <b/>
      <sz val="16"/>
      <color indexed="8"/>
      <name val="黑体"/>
      <family val="3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b/>
      <sz val="16"/>
      <color theme="1"/>
      <name val="黑体"/>
      <family val="3"/>
    </font>
    <font>
      <sz val="12"/>
      <color theme="1"/>
      <name val="黑体"/>
      <family val="3"/>
    </font>
    <font>
      <sz val="12"/>
      <color rgb="FFFF0000"/>
      <name val="新宋体"/>
      <family val="3"/>
    </font>
    <font>
      <sz val="12"/>
      <color theme="1"/>
      <name val="新宋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0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30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3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78" fontId="0" fillId="0" borderId="0" xfId="0" applyNumberFormat="1" applyFont="1" applyAlignment="1">
      <alignment/>
    </xf>
    <xf numFmtId="0" fontId="17" fillId="0" borderId="10" xfId="0" applyFont="1" applyBorder="1" applyAlignment="1">
      <alignment horizontal="center" vertical="center"/>
    </xf>
    <xf numFmtId="57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/>
    </xf>
    <xf numFmtId="0" fontId="0" fillId="25" borderId="0" xfId="0" applyFont="1" applyFill="1" applyAlignment="1">
      <alignment/>
    </xf>
    <xf numFmtId="0" fontId="8" fillId="24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24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15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52" fillId="24" borderId="14" xfId="0" applyFont="1" applyFill="1" applyBorder="1" applyAlignment="1">
      <alignment horizontal="center" vertical="center" wrapText="1"/>
    </xf>
    <xf numFmtId="1" fontId="51" fillId="24" borderId="10" xfId="0" applyNumberFormat="1" applyFont="1" applyFill="1" applyBorder="1" applyAlignment="1">
      <alignment horizontal="center" vertical="center"/>
    </xf>
    <xf numFmtId="0" fontId="51" fillId="24" borderId="13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1" fontId="0" fillId="24" borderId="10" xfId="0" applyNumberFormat="1" applyFont="1" applyFill="1" applyBorder="1" applyAlignment="1">
      <alignment horizontal="center" vertical="center"/>
    </xf>
    <xf numFmtId="0" fontId="52" fillId="24" borderId="16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53" fillId="24" borderId="17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10" fontId="52" fillId="24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49" fontId="52" fillId="24" borderId="14" xfId="0" applyNumberFormat="1" applyFont="1" applyFill="1" applyBorder="1" applyAlignment="1">
      <alignment horizontal="center" vertical="center" wrapText="1"/>
    </xf>
    <xf numFmtId="49" fontId="52" fillId="24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31" fontId="0" fillId="0" borderId="0" xfId="0" applyNumberFormat="1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7" fillId="26" borderId="14" xfId="0" applyFont="1" applyFill="1" applyBorder="1" applyAlignment="1">
      <alignment horizontal="center" vertical="center" wrapText="1"/>
    </xf>
    <xf numFmtId="0" fontId="16" fillId="26" borderId="13" xfId="0" applyFont="1" applyFill="1" applyBorder="1" applyAlignment="1">
      <alignment horizontal="center" vertical="center" wrapText="1"/>
    </xf>
    <xf numFmtId="0" fontId="0" fillId="26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57" fontId="0" fillId="0" borderId="0" xfId="0" applyNumberFormat="1" applyFont="1" applyAlignment="1">
      <alignment horizontal="center" vertical="center"/>
    </xf>
    <xf numFmtId="0" fontId="16" fillId="26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6" xfId="0" applyFont="1" applyBorder="1" applyAlignment="1">
      <alignment/>
    </xf>
    <xf numFmtId="57" fontId="0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3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57" fontId="0" fillId="0" borderId="0" xfId="0" applyNumberFormat="1" applyFont="1" applyAlignment="1">
      <alignment horizontal="center"/>
    </xf>
    <xf numFmtId="57" fontId="0" fillId="0" borderId="0" xfId="0" applyNumberForma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8" fillId="26" borderId="10" xfId="0" applyFont="1" applyFill="1" applyBorder="1" applyAlignment="1">
      <alignment horizontal="center" vertical="center"/>
    </xf>
    <xf numFmtId="0" fontId="56" fillId="26" borderId="10" xfId="0" applyFont="1" applyFill="1" applyBorder="1" applyAlignment="1">
      <alignment horizontal="center" vertical="center"/>
    </xf>
    <xf numFmtId="0" fontId="57" fillId="26" borderId="10" xfId="0" applyFont="1" applyFill="1" applyBorder="1" applyAlignment="1">
      <alignment horizontal="center" vertical="center"/>
    </xf>
    <xf numFmtId="0" fontId="57" fillId="26" borderId="10" xfId="0" applyFont="1" applyFill="1" applyBorder="1" applyAlignment="1">
      <alignment horizontal="center" vertical="center" wrapText="1"/>
    </xf>
    <xf numFmtId="0" fontId="18" fillId="26" borderId="14" xfId="0" applyFont="1" applyFill="1" applyBorder="1" applyAlignment="1">
      <alignment horizontal="center" vertical="center"/>
    </xf>
    <xf numFmtId="0" fontId="56" fillId="26" borderId="14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 wrapText="1"/>
    </xf>
    <xf numFmtId="0" fontId="57" fillId="26" borderId="17" xfId="0" applyFont="1" applyFill="1" applyBorder="1" applyAlignment="1">
      <alignment horizontal="center" vertical="center"/>
    </xf>
    <xf numFmtId="0" fontId="56" fillId="26" borderId="17" xfId="0" applyFont="1" applyFill="1" applyBorder="1" applyAlignment="1">
      <alignment horizontal="center" vertical="center"/>
    </xf>
    <xf numFmtId="0" fontId="18" fillId="26" borderId="17" xfId="0" applyFont="1" applyFill="1" applyBorder="1" applyAlignment="1">
      <alignment horizontal="center" vertical="center" wrapText="1"/>
    </xf>
    <xf numFmtId="178" fontId="44" fillId="27" borderId="10" xfId="0" applyNumberFormat="1" applyFont="1" applyFill="1" applyBorder="1" applyAlignment="1">
      <alignment horizontal="right" vertical="center"/>
    </xf>
    <xf numFmtId="179" fontId="51" fillId="27" borderId="10" xfId="0" applyNumberFormat="1" applyFont="1" applyFill="1" applyBorder="1" applyAlignment="1">
      <alignment horizontal="right" vertical="center"/>
    </xf>
    <xf numFmtId="180" fontId="51" fillId="27" borderId="10" xfId="0" applyNumberFormat="1" applyFont="1" applyFill="1" applyBorder="1" applyAlignment="1">
      <alignment horizontal="right" vertical="center"/>
    </xf>
    <xf numFmtId="181" fontId="51" fillId="27" borderId="10" xfId="0" applyNumberFormat="1" applyFont="1" applyFill="1" applyBorder="1" applyAlignment="1">
      <alignment horizontal="right" vertical="center"/>
    </xf>
    <xf numFmtId="178" fontId="0" fillId="27" borderId="10" xfId="0" applyNumberFormat="1" applyFont="1" applyFill="1" applyBorder="1" applyAlignment="1">
      <alignment horizontal="right" vertical="center"/>
    </xf>
    <xf numFmtId="178" fontId="51" fillId="27" borderId="10" xfId="0" applyNumberFormat="1" applyFont="1" applyFill="1" applyBorder="1" applyAlignment="1">
      <alignment horizontal="right" vertical="center"/>
    </xf>
    <xf numFmtId="1" fontId="51" fillId="27" borderId="10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 wrapText="1"/>
    </xf>
  </cellXfs>
  <cellStyles count="22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1 2 2" xfId="22"/>
    <cellStyle name="20% - 着色 1 2 3" xfId="23"/>
    <cellStyle name="20% - 着色 1 2 4" xfId="24"/>
    <cellStyle name="20% - 着色 2 2" xfId="25"/>
    <cellStyle name="20% - 着色 2 2 2" xfId="26"/>
    <cellStyle name="20% - 着色 2 2 3" xfId="27"/>
    <cellStyle name="20% - 着色 2 2 4" xfId="28"/>
    <cellStyle name="20% - 着色 3 2" xfId="29"/>
    <cellStyle name="20% - 着色 3 2 2" xfId="30"/>
    <cellStyle name="20% - 着色 3 2 3" xfId="31"/>
    <cellStyle name="20% - 着色 3 2 4" xfId="32"/>
    <cellStyle name="20% - 着色 4 2" xfId="33"/>
    <cellStyle name="20% - 着色 4 2 2" xfId="34"/>
    <cellStyle name="20% - 着色 4 2 3" xfId="35"/>
    <cellStyle name="20% - 着色 4 2 4" xfId="36"/>
    <cellStyle name="20% - 着色 5 2" xfId="37"/>
    <cellStyle name="20% - 着色 5 2 2" xfId="38"/>
    <cellStyle name="20% - 着色 5 2 3" xfId="39"/>
    <cellStyle name="20% - 着色 5 2 4" xfId="40"/>
    <cellStyle name="20% - 着色 6 2" xfId="41"/>
    <cellStyle name="20% - 着色 6 2 2" xfId="42"/>
    <cellStyle name="20% - 着色 6 2 3" xfId="43"/>
    <cellStyle name="20% - 着色 6 2 4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40% - 着色 1 2" xfId="51"/>
    <cellStyle name="40% - 着色 1 2 2" xfId="52"/>
    <cellStyle name="40% - 着色 1 2 3" xfId="53"/>
    <cellStyle name="40% - 着色 1 2 4" xfId="54"/>
    <cellStyle name="40% - 着色 2 2" xfId="55"/>
    <cellStyle name="40% - 着色 2 2 2" xfId="56"/>
    <cellStyle name="40% - 着色 2 2 3" xfId="57"/>
    <cellStyle name="40% - 着色 2 2 4" xfId="58"/>
    <cellStyle name="40% - 着色 3 2" xfId="59"/>
    <cellStyle name="40% - 着色 3 2 2" xfId="60"/>
    <cellStyle name="40% - 着色 3 2 3" xfId="61"/>
    <cellStyle name="40% - 着色 3 2 4" xfId="62"/>
    <cellStyle name="40% - 着色 4 2" xfId="63"/>
    <cellStyle name="40% - 着色 4 2 2" xfId="64"/>
    <cellStyle name="40% - 着色 4 2 3" xfId="65"/>
    <cellStyle name="40% - 着色 4 2 4" xfId="66"/>
    <cellStyle name="40% - 着色 5 2" xfId="67"/>
    <cellStyle name="40% - 着色 5 2 2" xfId="68"/>
    <cellStyle name="40% - 着色 5 2 3" xfId="69"/>
    <cellStyle name="40% - 着色 5 2 4" xfId="70"/>
    <cellStyle name="40% - 着色 6 2" xfId="71"/>
    <cellStyle name="40% - 着色 6 2 2" xfId="72"/>
    <cellStyle name="40% - 着色 6 2 3" xfId="73"/>
    <cellStyle name="40% - 着色 6 2 4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60% - 着色 1 2" xfId="81"/>
    <cellStyle name="60% - 着色 1 2 2" xfId="82"/>
    <cellStyle name="60% - 着色 1 2 3" xfId="83"/>
    <cellStyle name="60% - 着色 2 2" xfId="84"/>
    <cellStyle name="60% - 着色 2 2 2" xfId="85"/>
    <cellStyle name="60% - 着色 2 2 3" xfId="86"/>
    <cellStyle name="60% - 着色 3 2" xfId="87"/>
    <cellStyle name="60% - 着色 3 2 2" xfId="88"/>
    <cellStyle name="60% - 着色 3 2 3" xfId="89"/>
    <cellStyle name="60% - 着色 4 2" xfId="90"/>
    <cellStyle name="60% - 着色 4 2 2" xfId="91"/>
    <cellStyle name="60% - 着色 4 2 3" xfId="92"/>
    <cellStyle name="60% - 着色 5 2" xfId="93"/>
    <cellStyle name="60% - 着色 5 2 2" xfId="94"/>
    <cellStyle name="60% - 着色 5 2 3" xfId="95"/>
    <cellStyle name="60% - 着色 6 2" xfId="96"/>
    <cellStyle name="60% - 着色 6 2 2" xfId="97"/>
    <cellStyle name="60% - 着色 6 2 3" xfId="98"/>
    <cellStyle name="Percent" xfId="99"/>
    <cellStyle name="标题" xfId="100"/>
    <cellStyle name="标题 1" xfId="101"/>
    <cellStyle name="标题 1 2" xfId="102"/>
    <cellStyle name="标题 1 2 2" xfId="103"/>
    <cellStyle name="标题 1 2 3" xfId="104"/>
    <cellStyle name="标题 1 3" xfId="105"/>
    <cellStyle name="标题 1 4" xfId="106"/>
    <cellStyle name="标题 2" xfId="107"/>
    <cellStyle name="标题 2 2" xfId="108"/>
    <cellStyle name="标题 2 2 2" xfId="109"/>
    <cellStyle name="标题 2 2 3" xfId="110"/>
    <cellStyle name="标题 2 3" xfId="111"/>
    <cellStyle name="标题 2 4" xfId="112"/>
    <cellStyle name="标题 3" xfId="113"/>
    <cellStyle name="标题 3 2" xfId="114"/>
    <cellStyle name="标题 3 2 2" xfId="115"/>
    <cellStyle name="标题 3 2 3" xfId="116"/>
    <cellStyle name="标题 3 3" xfId="117"/>
    <cellStyle name="标题 3 4" xfId="118"/>
    <cellStyle name="标题 4" xfId="119"/>
    <cellStyle name="标题 4 2" xfId="120"/>
    <cellStyle name="标题 4 2 2" xfId="121"/>
    <cellStyle name="标题 4 2 3" xfId="122"/>
    <cellStyle name="标题 4 3" xfId="123"/>
    <cellStyle name="标题 4 4" xfId="124"/>
    <cellStyle name="标题 5" xfId="125"/>
    <cellStyle name="标题 5 2" xfId="126"/>
    <cellStyle name="标题 5 3" xfId="127"/>
    <cellStyle name="标题 6" xfId="128"/>
    <cellStyle name="标题 7" xfId="129"/>
    <cellStyle name="差" xfId="130"/>
    <cellStyle name="差 2" xfId="131"/>
    <cellStyle name="差 2 2" xfId="132"/>
    <cellStyle name="差 2 3" xfId="133"/>
    <cellStyle name="差 3" xfId="134"/>
    <cellStyle name="差 4" xfId="135"/>
    <cellStyle name="常规 2" xfId="136"/>
    <cellStyle name="常规 2 2" xfId="137"/>
    <cellStyle name="常规 2 3" xfId="138"/>
    <cellStyle name="常规 3" xfId="139"/>
    <cellStyle name="常规 3 2" xfId="140"/>
    <cellStyle name="常规 3 3" xfId="141"/>
    <cellStyle name="常规 4" xfId="142"/>
    <cellStyle name="常规 5" xfId="143"/>
    <cellStyle name="Hyperlink" xfId="144"/>
    <cellStyle name="好" xfId="145"/>
    <cellStyle name="好 2" xfId="146"/>
    <cellStyle name="好 2 2" xfId="147"/>
    <cellStyle name="好 2 3" xfId="148"/>
    <cellStyle name="好 3" xfId="149"/>
    <cellStyle name="好 4" xfId="150"/>
    <cellStyle name="汇总" xfId="151"/>
    <cellStyle name="汇总 2" xfId="152"/>
    <cellStyle name="汇总 2 2" xfId="153"/>
    <cellStyle name="汇总 2 3" xfId="154"/>
    <cellStyle name="汇总 3" xfId="155"/>
    <cellStyle name="汇总 4" xfId="156"/>
    <cellStyle name="Currency" xfId="157"/>
    <cellStyle name="Currency [0]" xfId="158"/>
    <cellStyle name="计算" xfId="159"/>
    <cellStyle name="计算 2" xfId="160"/>
    <cellStyle name="计算 2 2" xfId="161"/>
    <cellStyle name="计算 2 3" xfId="162"/>
    <cellStyle name="计算 3" xfId="163"/>
    <cellStyle name="计算 4" xfId="164"/>
    <cellStyle name="检查单元格" xfId="165"/>
    <cellStyle name="检查单元格 2" xfId="166"/>
    <cellStyle name="检查单元格 2 2" xfId="167"/>
    <cellStyle name="检查单元格 2 3" xfId="168"/>
    <cellStyle name="检查单元格 3" xfId="169"/>
    <cellStyle name="检查单元格 4" xfId="170"/>
    <cellStyle name="解释性文本" xfId="171"/>
    <cellStyle name="解释性文本 2" xfId="172"/>
    <cellStyle name="解释性文本 2 2" xfId="173"/>
    <cellStyle name="解释性文本 2 3" xfId="174"/>
    <cellStyle name="解释性文本 3" xfId="175"/>
    <cellStyle name="解释性文本 4" xfId="176"/>
    <cellStyle name="警告文本" xfId="177"/>
    <cellStyle name="警告文本 2" xfId="178"/>
    <cellStyle name="警告文本 2 2" xfId="179"/>
    <cellStyle name="警告文本 2 3" xfId="180"/>
    <cellStyle name="警告文本 3" xfId="181"/>
    <cellStyle name="警告文本 4" xfId="182"/>
    <cellStyle name="链接单元格" xfId="183"/>
    <cellStyle name="链接单元格 2" xfId="184"/>
    <cellStyle name="链接单元格 2 2" xfId="185"/>
    <cellStyle name="链接单元格 2 3" xfId="186"/>
    <cellStyle name="链接单元格 3" xfId="187"/>
    <cellStyle name="链接单元格 4" xfId="188"/>
    <cellStyle name="Comma" xfId="189"/>
    <cellStyle name="Comma [0]" xfId="190"/>
    <cellStyle name="强调文字颜色 1" xfId="191"/>
    <cellStyle name="强调文字颜色 2" xfId="192"/>
    <cellStyle name="强调文字颜色 3" xfId="193"/>
    <cellStyle name="强调文字颜色 4" xfId="194"/>
    <cellStyle name="强调文字颜色 5" xfId="195"/>
    <cellStyle name="强调文字颜色 6" xfId="196"/>
    <cellStyle name="适中" xfId="197"/>
    <cellStyle name="适中 2" xfId="198"/>
    <cellStyle name="适中 2 2" xfId="199"/>
    <cellStyle name="适中 2 3" xfId="200"/>
    <cellStyle name="适中 3" xfId="201"/>
    <cellStyle name="适中 4" xfId="202"/>
    <cellStyle name="输出" xfId="203"/>
    <cellStyle name="输出 2" xfId="204"/>
    <cellStyle name="输出 2 2" xfId="205"/>
    <cellStyle name="输出 2 3" xfId="206"/>
    <cellStyle name="输出 3" xfId="207"/>
    <cellStyle name="输出 4" xfId="208"/>
    <cellStyle name="输入" xfId="209"/>
    <cellStyle name="输入 2" xfId="210"/>
    <cellStyle name="输入 2 2" xfId="211"/>
    <cellStyle name="输入 2 3" xfId="212"/>
    <cellStyle name="输入 3" xfId="213"/>
    <cellStyle name="输入 4" xfId="214"/>
    <cellStyle name="Followed Hyperlink" xfId="215"/>
    <cellStyle name="着色 1 2" xfId="216"/>
    <cellStyle name="着色 1 2 2" xfId="217"/>
    <cellStyle name="着色 1 2 3" xfId="218"/>
    <cellStyle name="着色 2 2" xfId="219"/>
    <cellStyle name="着色 2 2 2" xfId="220"/>
    <cellStyle name="着色 2 2 3" xfId="221"/>
    <cellStyle name="着色 3 2" xfId="222"/>
    <cellStyle name="着色 3 2 2" xfId="223"/>
    <cellStyle name="着色 3 2 3" xfId="224"/>
    <cellStyle name="着色 4 2" xfId="225"/>
    <cellStyle name="着色 4 2 2" xfId="226"/>
    <cellStyle name="着色 4 2 3" xfId="227"/>
    <cellStyle name="着色 5 2" xfId="228"/>
    <cellStyle name="着色 5 2 2" xfId="229"/>
    <cellStyle name="着色 5 2 3" xfId="230"/>
    <cellStyle name="着色 6 2" xfId="231"/>
    <cellStyle name="着色 6 2 2" xfId="232"/>
    <cellStyle name="着色 6 2 3" xfId="233"/>
    <cellStyle name="注释" xfId="234"/>
    <cellStyle name="注释 2" xfId="235"/>
    <cellStyle name="注释 2 2" xfId="236"/>
    <cellStyle name="注释 2 3" xfId="237"/>
    <cellStyle name="注释 3" xfId="238"/>
    <cellStyle name="注释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zoomScalePageLayoutView="0" workbookViewId="0" topLeftCell="A10">
      <selection activeCell="I16" sqref="I16"/>
    </sheetView>
  </sheetViews>
  <sheetFormatPr defaultColWidth="9.00390625" defaultRowHeight="14.25"/>
  <cols>
    <col min="1" max="1" width="5.50390625" style="21" customWidth="1"/>
    <col min="2" max="2" width="7.50390625" style="21" customWidth="1"/>
    <col min="3" max="3" width="6.50390625" style="21" customWidth="1"/>
    <col min="4" max="4" width="6.00390625" style="21" customWidth="1"/>
    <col min="5" max="5" width="8.75390625" style="21" customWidth="1"/>
    <col min="6" max="6" width="6.75390625" style="21" customWidth="1"/>
    <col min="7" max="7" width="7.25390625" style="21" customWidth="1"/>
    <col min="8" max="8" width="8.00390625" style="21" customWidth="1"/>
    <col min="9" max="9" width="7.875" style="21" customWidth="1"/>
    <col min="10" max="10" width="7.125" style="21" customWidth="1"/>
    <col min="11" max="11" width="10.625" style="21" customWidth="1"/>
    <col min="12" max="16384" width="9.00390625" style="21" customWidth="1"/>
  </cols>
  <sheetData>
    <row r="1" spans="1:11" ht="21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8.75" customHeight="1">
      <c r="A2" s="87">
        <v>43159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0" customHeight="1">
      <c r="A3" s="42" t="s">
        <v>1</v>
      </c>
      <c r="B3" s="88" t="s">
        <v>2</v>
      </c>
      <c r="C3" s="88"/>
      <c r="D3" s="88"/>
      <c r="E3" s="88"/>
      <c r="F3" s="42" t="s">
        <v>3</v>
      </c>
      <c r="G3" s="43" t="s">
        <v>4</v>
      </c>
      <c r="H3" s="44" t="s">
        <v>5</v>
      </c>
      <c r="I3" s="44" t="s">
        <v>6</v>
      </c>
      <c r="J3" s="44" t="s">
        <v>7</v>
      </c>
      <c r="K3" s="51" t="s">
        <v>8</v>
      </c>
    </row>
    <row r="4" spans="1:11" ht="33.75" customHeight="1">
      <c r="A4" s="97" t="s">
        <v>9</v>
      </c>
      <c r="B4" s="97" t="s">
        <v>10</v>
      </c>
      <c r="C4" s="88" t="s">
        <v>11</v>
      </c>
      <c r="D4" s="88"/>
      <c r="E4" s="88"/>
      <c r="F4" s="45" t="s">
        <v>12</v>
      </c>
      <c r="G4" s="45">
        <v>2</v>
      </c>
      <c r="H4" s="45">
        <v>6</v>
      </c>
      <c r="I4" s="52"/>
      <c r="J4" s="52"/>
      <c r="K4" s="45">
        <v>2256</v>
      </c>
    </row>
    <row r="5" spans="1:11" ht="33.75" customHeight="1">
      <c r="A5" s="97"/>
      <c r="B5" s="113"/>
      <c r="C5" s="89" t="s">
        <v>13</v>
      </c>
      <c r="D5" s="89"/>
      <c r="E5" s="89"/>
      <c r="F5" s="45" t="s">
        <v>12</v>
      </c>
      <c r="G5" s="45">
        <v>1</v>
      </c>
      <c r="H5" s="45">
        <v>3</v>
      </c>
      <c r="I5" s="52"/>
      <c r="J5" s="45"/>
      <c r="K5" s="45">
        <v>297</v>
      </c>
    </row>
    <row r="6" spans="1:11" ht="33.75" customHeight="1">
      <c r="A6" s="97"/>
      <c r="B6" s="88" t="s">
        <v>14</v>
      </c>
      <c r="C6" s="88"/>
      <c r="D6" s="88"/>
      <c r="E6" s="88"/>
      <c r="F6" s="45" t="s">
        <v>12</v>
      </c>
      <c r="G6" s="45">
        <v>0</v>
      </c>
      <c r="H6" s="45">
        <v>1</v>
      </c>
      <c r="I6" s="45"/>
      <c r="J6" s="45"/>
      <c r="K6" s="45"/>
    </row>
    <row r="7" spans="1:14" ht="33.75" customHeight="1">
      <c r="A7" s="97"/>
      <c r="B7" s="114" t="s">
        <v>15</v>
      </c>
      <c r="C7" s="88" t="s">
        <v>16</v>
      </c>
      <c r="D7" s="88"/>
      <c r="E7" s="88"/>
      <c r="F7" s="46" t="s">
        <v>17</v>
      </c>
      <c r="G7" s="46">
        <v>150</v>
      </c>
      <c r="H7" s="46">
        <v>800</v>
      </c>
      <c r="I7" s="46"/>
      <c r="J7" s="46"/>
      <c r="K7" s="46"/>
      <c r="N7" s="53"/>
    </row>
    <row r="8" spans="1:11" ht="33.75" customHeight="1">
      <c r="A8" s="97"/>
      <c r="B8" s="114"/>
      <c r="C8" s="97" t="s">
        <v>18</v>
      </c>
      <c r="D8" s="97"/>
      <c r="E8" s="97"/>
      <c r="F8" s="46" t="s">
        <v>17</v>
      </c>
      <c r="G8" s="46">
        <v>0</v>
      </c>
      <c r="H8" s="46">
        <v>0</v>
      </c>
      <c r="I8" s="46"/>
      <c r="J8" s="46"/>
      <c r="K8" s="46"/>
    </row>
    <row r="9" spans="1:11" ht="33.75" customHeight="1">
      <c r="A9" s="97"/>
      <c r="B9" s="97" t="s">
        <v>19</v>
      </c>
      <c r="C9" s="88" t="s">
        <v>16</v>
      </c>
      <c r="D9" s="88"/>
      <c r="E9" s="98"/>
      <c r="F9" s="46" t="s">
        <v>17</v>
      </c>
      <c r="G9" s="46">
        <v>150</v>
      </c>
      <c r="H9" s="46">
        <v>800</v>
      </c>
      <c r="I9" s="46"/>
      <c r="J9" s="46" t="s">
        <v>137</v>
      </c>
      <c r="K9" s="78" t="s">
        <v>154</v>
      </c>
    </row>
    <row r="10" spans="1:11" ht="33.75" customHeight="1">
      <c r="A10" s="97"/>
      <c r="B10" s="105"/>
      <c r="C10" s="97" t="s">
        <v>20</v>
      </c>
      <c r="D10" s="90" t="s">
        <v>21</v>
      </c>
      <c r="E10" s="92"/>
      <c r="F10" s="46" t="s">
        <v>17</v>
      </c>
      <c r="G10" s="46">
        <v>0</v>
      </c>
      <c r="H10" s="46">
        <v>0</v>
      </c>
      <c r="I10" s="46"/>
      <c r="J10" s="46"/>
      <c r="K10" s="46"/>
    </row>
    <row r="11" spans="1:11" ht="33.75" customHeight="1">
      <c r="A11" s="97"/>
      <c r="B11" s="105"/>
      <c r="C11" s="97"/>
      <c r="D11" s="99" t="s">
        <v>22</v>
      </c>
      <c r="E11" s="100"/>
      <c r="F11" s="46" t="s">
        <v>17</v>
      </c>
      <c r="G11" s="46">
        <v>50</v>
      </c>
      <c r="H11" s="46">
        <v>600</v>
      </c>
      <c r="I11" s="46"/>
      <c r="J11" s="46"/>
      <c r="K11" s="46"/>
    </row>
    <row r="12" spans="1:11" ht="33.75" customHeight="1">
      <c r="A12" s="97"/>
      <c r="B12" s="101" t="s">
        <v>23</v>
      </c>
      <c r="C12" s="102"/>
      <c r="D12" s="103" t="s">
        <v>148</v>
      </c>
      <c r="E12" s="104"/>
      <c r="F12" s="45" t="s">
        <v>17</v>
      </c>
      <c r="G12" s="46">
        <v>42</v>
      </c>
      <c r="H12" s="46">
        <v>1436</v>
      </c>
      <c r="I12" s="46"/>
      <c r="J12" s="46">
        <v>-80.9</v>
      </c>
      <c r="K12" s="46"/>
    </row>
    <row r="13" spans="1:11" ht="33.75" customHeight="1">
      <c r="A13" s="97"/>
      <c r="B13" s="88" t="s">
        <v>24</v>
      </c>
      <c r="C13" s="88"/>
      <c r="D13" s="88"/>
      <c r="E13" s="88"/>
      <c r="F13" s="45" t="s">
        <v>17</v>
      </c>
      <c r="G13" s="46">
        <v>198285</v>
      </c>
      <c r="H13" s="46">
        <v>425003</v>
      </c>
      <c r="I13" s="46"/>
      <c r="J13" s="46"/>
      <c r="K13" s="46"/>
    </row>
    <row r="14" spans="1:11" ht="33.75" customHeight="1">
      <c r="A14" s="110" t="s">
        <v>25</v>
      </c>
      <c r="B14" s="95" t="s">
        <v>153</v>
      </c>
      <c r="C14" s="97" t="s">
        <v>26</v>
      </c>
      <c r="D14" s="97"/>
      <c r="E14" s="105"/>
      <c r="F14" s="45" t="s">
        <v>17</v>
      </c>
      <c r="G14" s="215">
        <f>SUM(G15:G17)</f>
        <v>113416</v>
      </c>
      <c r="H14" s="215">
        <f>SUM(H15:H17)</f>
        <v>262731</v>
      </c>
      <c r="I14" s="215"/>
      <c r="J14" s="215">
        <v>40.4</v>
      </c>
      <c r="K14" s="216"/>
    </row>
    <row r="15" spans="1:11" ht="33.75" customHeight="1">
      <c r="A15" s="111"/>
      <c r="B15" s="115"/>
      <c r="C15" s="97" t="s">
        <v>20</v>
      </c>
      <c r="D15" s="99" t="s">
        <v>27</v>
      </c>
      <c r="E15" s="100"/>
      <c r="F15" s="45" t="s">
        <v>17</v>
      </c>
      <c r="G15" s="217">
        <v>15996</v>
      </c>
      <c r="H15" s="217">
        <v>35829</v>
      </c>
      <c r="I15" s="215"/>
      <c r="J15" s="215"/>
      <c r="K15" s="216"/>
    </row>
    <row r="16" spans="1:11" ht="33.75" customHeight="1">
      <c r="A16" s="111"/>
      <c r="B16" s="115"/>
      <c r="C16" s="97"/>
      <c r="D16" s="95" t="s">
        <v>28</v>
      </c>
      <c r="E16" s="42" t="s">
        <v>29</v>
      </c>
      <c r="F16" s="45" t="s">
        <v>17</v>
      </c>
      <c r="G16" s="217">
        <v>81887</v>
      </c>
      <c r="H16" s="217">
        <v>193307</v>
      </c>
      <c r="I16" s="215"/>
      <c r="J16" s="215"/>
      <c r="K16" s="216"/>
    </row>
    <row r="17" spans="1:11" ht="33.75" customHeight="1">
      <c r="A17" s="111"/>
      <c r="B17" s="115"/>
      <c r="C17" s="97"/>
      <c r="D17" s="96"/>
      <c r="E17" s="42" t="s">
        <v>30</v>
      </c>
      <c r="F17" s="45" t="s">
        <v>17</v>
      </c>
      <c r="G17" s="218">
        <v>15533</v>
      </c>
      <c r="H17" s="218">
        <v>33595</v>
      </c>
      <c r="I17" s="219"/>
      <c r="J17" s="219"/>
      <c r="K17" s="220"/>
    </row>
    <row r="18" spans="1:11" ht="33.75" customHeight="1">
      <c r="A18" s="111"/>
      <c r="B18" s="88" t="s">
        <v>31</v>
      </c>
      <c r="C18" s="106"/>
      <c r="D18" s="106"/>
      <c r="E18" s="106"/>
      <c r="F18" s="47" t="s">
        <v>17</v>
      </c>
      <c r="G18" s="221">
        <v>6508</v>
      </c>
      <c r="H18" s="221">
        <v>18782</v>
      </c>
      <c r="I18" s="221"/>
      <c r="J18" s="221"/>
      <c r="K18" s="216"/>
    </row>
    <row r="19" spans="1:11" ht="33.75" customHeight="1">
      <c r="A19" s="112"/>
      <c r="B19" s="90" t="s">
        <v>32</v>
      </c>
      <c r="C19" s="91"/>
      <c r="D19" s="91"/>
      <c r="E19" s="92"/>
      <c r="F19" s="45" t="s">
        <v>33</v>
      </c>
      <c r="G19" s="222">
        <v>15</v>
      </c>
      <c r="H19" s="222">
        <v>47</v>
      </c>
      <c r="I19" s="223"/>
      <c r="J19" s="223"/>
      <c r="K19" s="224">
        <v>1254</v>
      </c>
    </row>
    <row r="20" spans="1:11" ht="15" customHeight="1">
      <c r="A20" s="93" t="s">
        <v>34</v>
      </c>
      <c r="B20" s="93"/>
      <c r="C20" s="93"/>
      <c r="D20" s="93"/>
      <c r="E20" s="93"/>
      <c r="F20" s="93"/>
      <c r="G20" s="94"/>
      <c r="H20" s="48"/>
      <c r="I20" s="108" t="s">
        <v>35</v>
      </c>
      <c r="J20" s="108"/>
      <c r="K20" s="108"/>
    </row>
    <row r="21" spans="2:9" ht="16.5" customHeight="1">
      <c r="B21" s="107" t="s">
        <v>36</v>
      </c>
      <c r="C21" s="107"/>
      <c r="D21" s="49"/>
      <c r="G21" s="107" t="s">
        <v>37</v>
      </c>
      <c r="H21" s="107"/>
      <c r="I21" s="107"/>
    </row>
    <row r="22" spans="2:9" ht="12" customHeight="1">
      <c r="B22" s="107"/>
      <c r="C22" s="107"/>
      <c r="D22" s="49"/>
      <c r="G22" s="107"/>
      <c r="H22" s="107"/>
      <c r="I22" s="107"/>
    </row>
    <row r="23" spans="2:9" ht="0.75" customHeight="1">
      <c r="B23" s="107"/>
      <c r="C23" s="107"/>
      <c r="D23" s="49"/>
      <c r="G23" s="107"/>
      <c r="H23" s="107"/>
      <c r="I23" s="107"/>
    </row>
    <row r="24" ht="14.25" hidden="1"/>
    <row r="25" ht="14.25" hidden="1"/>
    <row r="26" spans="2:11" ht="14.25"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2:11" ht="14.25">
      <c r="B27" s="109"/>
      <c r="C27" s="109"/>
      <c r="D27" s="109"/>
      <c r="E27" s="109"/>
      <c r="F27" s="109"/>
      <c r="G27" s="109"/>
      <c r="H27" s="109"/>
      <c r="I27" s="109"/>
      <c r="J27" s="109"/>
      <c r="K27" s="50"/>
    </row>
  </sheetData>
  <sheetProtection/>
  <mergeCells count="32">
    <mergeCell ref="B21:C23"/>
    <mergeCell ref="G21:I23"/>
    <mergeCell ref="I20:K20"/>
    <mergeCell ref="B27:J27"/>
    <mergeCell ref="A4:A13"/>
    <mergeCell ref="A14:A19"/>
    <mergeCell ref="B4:B5"/>
    <mergeCell ref="B7:B8"/>
    <mergeCell ref="B9:B11"/>
    <mergeCell ref="B14:B17"/>
    <mergeCell ref="C10:C11"/>
    <mergeCell ref="C15:C17"/>
    <mergeCell ref="B13:E13"/>
    <mergeCell ref="C14:E14"/>
    <mergeCell ref="D15:E15"/>
    <mergeCell ref="B18:E18"/>
    <mergeCell ref="B19:E19"/>
    <mergeCell ref="A20:G20"/>
    <mergeCell ref="D16:D17"/>
    <mergeCell ref="C7:E7"/>
    <mergeCell ref="C8:E8"/>
    <mergeCell ref="C9:E9"/>
    <mergeCell ref="D10:E10"/>
    <mergeCell ref="D11:E11"/>
    <mergeCell ref="B12:C12"/>
    <mergeCell ref="D12:E12"/>
    <mergeCell ref="A1:K1"/>
    <mergeCell ref="A2:K2"/>
    <mergeCell ref="B3:E3"/>
    <mergeCell ref="C4:E4"/>
    <mergeCell ref="C5:E5"/>
    <mergeCell ref="B6:E6"/>
  </mergeCells>
  <printOptions/>
  <pageMargins left="0.94" right="0.35" top="0.98" bottom="0.7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4">
      <selection activeCell="O8" sqref="O8"/>
    </sheetView>
  </sheetViews>
  <sheetFormatPr defaultColWidth="9.00390625" defaultRowHeight="14.25"/>
  <cols>
    <col min="1" max="1" width="6.50390625" style="21" customWidth="1"/>
    <col min="2" max="3" width="8.625" style="21" customWidth="1"/>
    <col min="4" max="7" width="8.625" style="33" customWidth="1"/>
    <col min="8" max="10" width="8.625" style="21" customWidth="1"/>
    <col min="11" max="12" width="9.375" style="21" customWidth="1"/>
    <col min="13" max="15" width="8.625" style="21" customWidth="1"/>
    <col min="16" max="16" width="6.875" style="21" customWidth="1"/>
    <col min="17" max="16384" width="9.00390625" style="21" customWidth="1"/>
  </cols>
  <sheetData>
    <row r="1" spans="1:15" ht="18" customHeight="1">
      <c r="A1" s="132" t="s">
        <v>136</v>
      </c>
      <c r="B1" s="132"/>
      <c r="C1" s="132"/>
      <c r="D1" s="133"/>
      <c r="E1" s="133"/>
      <c r="F1" s="133"/>
      <c r="G1" s="133"/>
      <c r="H1" s="132"/>
      <c r="I1" s="132"/>
      <c r="J1" s="132"/>
      <c r="K1" s="132"/>
      <c r="L1" s="132"/>
      <c r="M1" s="132"/>
      <c r="N1" s="132"/>
      <c r="O1" s="132"/>
    </row>
    <row r="2" spans="1:15" ht="15" customHeight="1">
      <c r="A2" s="23"/>
      <c r="B2" s="23"/>
      <c r="C2" s="23"/>
      <c r="D2" s="34"/>
      <c r="E2" s="34"/>
      <c r="F2" s="34"/>
      <c r="G2" s="34"/>
      <c r="H2" s="23"/>
      <c r="I2" s="23"/>
      <c r="L2" s="134">
        <v>43159</v>
      </c>
      <c r="M2" s="134"/>
      <c r="N2" s="134"/>
      <c r="O2" s="134"/>
    </row>
    <row r="3" spans="1:15" ht="18" customHeight="1">
      <c r="A3" s="124" t="s">
        <v>135</v>
      </c>
      <c r="B3" s="105" t="s">
        <v>38</v>
      </c>
      <c r="C3" s="105"/>
      <c r="D3" s="136" t="s">
        <v>39</v>
      </c>
      <c r="E3" s="136"/>
      <c r="F3" s="136"/>
      <c r="G3" s="137"/>
      <c r="H3" s="138" t="s">
        <v>40</v>
      </c>
      <c r="I3" s="139"/>
      <c r="J3" s="135" t="s">
        <v>150</v>
      </c>
      <c r="K3" s="135"/>
      <c r="L3" s="135"/>
      <c r="M3" s="135"/>
      <c r="N3" s="135"/>
      <c r="O3" s="135"/>
    </row>
    <row r="4" spans="1:15" ht="16.5" customHeight="1">
      <c r="A4" s="125"/>
      <c r="B4" s="105"/>
      <c r="C4" s="105"/>
      <c r="D4" s="136"/>
      <c r="E4" s="136"/>
      <c r="F4" s="136"/>
      <c r="G4" s="137"/>
      <c r="H4" s="140"/>
      <c r="I4" s="141"/>
      <c r="J4" s="98" t="s">
        <v>149</v>
      </c>
      <c r="K4" s="98"/>
      <c r="L4" s="98"/>
      <c r="M4" s="98"/>
      <c r="N4" s="98"/>
      <c r="O4" s="98"/>
    </row>
    <row r="5" spans="1:15" ht="24.75" customHeight="1">
      <c r="A5" s="125"/>
      <c r="B5" s="121" t="s">
        <v>42</v>
      </c>
      <c r="C5" s="121" t="s">
        <v>43</v>
      </c>
      <c r="D5" s="121" t="s">
        <v>42</v>
      </c>
      <c r="E5" s="121" t="s">
        <v>43</v>
      </c>
      <c r="F5" s="127" t="s">
        <v>146</v>
      </c>
      <c r="G5" s="128" t="s">
        <v>147</v>
      </c>
      <c r="H5" s="129" t="s">
        <v>42</v>
      </c>
      <c r="I5" s="131" t="s">
        <v>43</v>
      </c>
      <c r="J5" s="119" t="s">
        <v>42</v>
      </c>
      <c r="K5" s="119" t="s">
        <v>43</v>
      </c>
      <c r="L5" s="116" t="s">
        <v>151</v>
      </c>
      <c r="M5" s="118" t="s">
        <v>44</v>
      </c>
      <c r="N5" s="116" t="s">
        <v>152</v>
      </c>
      <c r="O5" s="232" t="s">
        <v>161</v>
      </c>
    </row>
    <row r="6" spans="1:15" ht="16.5" customHeight="1">
      <c r="A6" s="126"/>
      <c r="B6" s="121"/>
      <c r="C6" s="121"/>
      <c r="D6" s="121"/>
      <c r="E6" s="121"/>
      <c r="F6" s="127"/>
      <c r="G6" s="128"/>
      <c r="H6" s="130"/>
      <c r="I6" s="131"/>
      <c r="J6" s="120"/>
      <c r="K6" s="120"/>
      <c r="L6" s="117"/>
      <c r="M6" s="117"/>
      <c r="N6" s="117"/>
      <c r="O6" s="117"/>
    </row>
    <row r="7" spans="1:15" ht="21" customHeight="1">
      <c r="A7" s="35" t="s">
        <v>45</v>
      </c>
      <c r="B7" s="36"/>
      <c r="C7" s="36"/>
      <c r="D7" s="72"/>
      <c r="E7" s="77"/>
      <c r="F7" s="74"/>
      <c r="G7" s="82"/>
      <c r="H7" s="75"/>
      <c r="I7" s="71"/>
      <c r="J7" s="225">
        <v>500</v>
      </c>
      <c r="K7" s="225">
        <v>1100</v>
      </c>
      <c r="L7" s="225">
        <v>900</v>
      </c>
      <c r="M7" s="79"/>
      <c r="N7" s="79"/>
      <c r="O7" s="79"/>
    </row>
    <row r="8" spans="1:15" ht="22.5" customHeight="1">
      <c r="A8" s="37" t="s">
        <v>46</v>
      </c>
      <c r="B8" s="36">
        <v>0</v>
      </c>
      <c r="C8" s="36">
        <v>150</v>
      </c>
      <c r="D8" s="72">
        <v>0</v>
      </c>
      <c r="E8" s="72">
        <v>0</v>
      </c>
      <c r="F8" s="72">
        <v>2100</v>
      </c>
      <c r="G8" s="84"/>
      <c r="H8" s="80">
        <v>13105</v>
      </c>
      <c r="I8" s="76">
        <v>24535</v>
      </c>
      <c r="J8" s="225">
        <v>18705</v>
      </c>
      <c r="K8" s="225">
        <v>39560</v>
      </c>
      <c r="L8" s="225">
        <v>27147</v>
      </c>
      <c r="M8" s="226">
        <f aca="true" t="shared" si="0" ref="M8:M17">(K8-L8)/L8*100</f>
        <v>45.72512616495377</v>
      </c>
      <c r="N8" s="227">
        <v>192077</v>
      </c>
      <c r="O8" s="228">
        <f aca="true" t="shared" si="1" ref="O8:O17">K8/N8*100</f>
        <v>20.595906849857087</v>
      </c>
    </row>
    <row r="9" spans="1:15" ht="22.5" customHeight="1">
      <c r="A9" s="38" t="s">
        <v>47</v>
      </c>
      <c r="B9" s="24">
        <v>50</v>
      </c>
      <c r="C9" s="24">
        <v>500</v>
      </c>
      <c r="D9" s="72">
        <v>0</v>
      </c>
      <c r="E9" s="72">
        <v>0</v>
      </c>
      <c r="F9" s="72">
        <v>5000</v>
      </c>
      <c r="G9" s="84"/>
      <c r="H9" s="80">
        <v>15715</v>
      </c>
      <c r="I9" s="76">
        <v>29234</v>
      </c>
      <c r="J9" s="225">
        <v>32339</v>
      </c>
      <c r="K9" s="225">
        <v>72571</v>
      </c>
      <c r="L9" s="225">
        <v>47309</v>
      </c>
      <c r="M9" s="226">
        <f t="shared" si="0"/>
        <v>53.39787355471475</v>
      </c>
      <c r="N9" s="227">
        <v>312244</v>
      </c>
      <c r="O9" s="228">
        <f t="shared" si="1"/>
        <v>23.241759649504875</v>
      </c>
    </row>
    <row r="10" spans="1:15" ht="22.5" customHeight="1">
      <c r="A10" s="38" t="s">
        <v>48</v>
      </c>
      <c r="B10" s="24">
        <v>100</v>
      </c>
      <c r="C10" s="27">
        <v>100</v>
      </c>
      <c r="D10" s="83">
        <v>42</v>
      </c>
      <c r="E10" s="83">
        <v>1436</v>
      </c>
      <c r="F10" s="72">
        <v>6500</v>
      </c>
      <c r="G10" s="85" t="s">
        <v>159</v>
      </c>
      <c r="H10" s="80">
        <v>22104</v>
      </c>
      <c r="I10" s="76">
        <v>54245</v>
      </c>
      <c r="J10" s="225">
        <v>27722</v>
      </c>
      <c r="K10" s="225">
        <v>66540</v>
      </c>
      <c r="L10" s="225">
        <v>53819</v>
      </c>
      <c r="M10" s="226">
        <f t="shared" si="0"/>
        <v>23.63663390252513</v>
      </c>
      <c r="N10" s="227">
        <v>419967</v>
      </c>
      <c r="O10" s="228">
        <f t="shared" si="1"/>
        <v>15.84410203658859</v>
      </c>
    </row>
    <row r="11" spans="1:15" ht="22.5" customHeight="1">
      <c r="A11" s="38" t="s">
        <v>49</v>
      </c>
      <c r="B11" s="27">
        <v>0</v>
      </c>
      <c r="C11" s="27">
        <v>0</v>
      </c>
      <c r="D11" s="72">
        <v>0</v>
      </c>
      <c r="E11" s="72">
        <v>0</v>
      </c>
      <c r="F11" s="72">
        <v>10000</v>
      </c>
      <c r="G11" s="84"/>
      <c r="H11" s="80">
        <v>19365</v>
      </c>
      <c r="I11" s="76">
        <v>39503</v>
      </c>
      <c r="J11" s="225">
        <v>14917</v>
      </c>
      <c r="K11" s="225">
        <v>35452</v>
      </c>
      <c r="L11" s="225">
        <v>19249</v>
      </c>
      <c r="M11" s="226">
        <f t="shared" si="0"/>
        <v>84.17580134032937</v>
      </c>
      <c r="N11" s="227">
        <v>125295</v>
      </c>
      <c r="O11" s="228">
        <f t="shared" si="1"/>
        <v>28.294824214852948</v>
      </c>
    </row>
    <row r="12" spans="1:15" ht="22.5" customHeight="1">
      <c r="A12" s="38" t="s">
        <v>50</v>
      </c>
      <c r="B12" s="24">
        <v>0</v>
      </c>
      <c r="C12" s="27">
        <v>0</v>
      </c>
      <c r="D12" s="72">
        <v>0</v>
      </c>
      <c r="E12" s="72">
        <v>0</v>
      </c>
      <c r="F12" s="72">
        <v>13000</v>
      </c>
      <c r="G12" s="84"/>
      <c r="H12" s="80">
        <v>42330</v>
      </c>
      <c r="I12" s="76">
        <v>98262</v>
      </c>
      <c r="J12" s="225">
        <v>4541</v>
      </c>
      <c r="K12" s="225">
        <v>10911</v>
      </c>
      <c r="L12" s="225">
        <v>12296</v>
      </c>
      <c r="M12" s="226">
        <f t="shared" si="0"/>
        <v>-11.263825634352635</v>
      </c>
      <c r="N12" s="227">
        <v>77684</v>
      </c>
      <c r="O12" s="228">
        <f t="shared" si="1"/>
        <v>14.045363266567119</v>
      </c>
    </row>
    <row r="13" spans="1:15" ht="22.5" customHeight="1">
      <c r="A13" s="38" t="s">
        <v>51</v>
      </c>
      <c r="B13" s="24">
        <v>0</v>
      </c>
      <c r="C13" s="24">
        <v>0</v>
      </c>
      <c r="D13" s="72">
        <v>0</v>
      </c>
      <c r="E13" s="72">
        <v>0</v>
      </c>
      <c r="F13" s="72">
        <v>4600</v>
      </c>
      <c r="G13" s="84"/>
      <c r="H13" s="80">
        <v>20372</v>
      </c>
      <c r="I13" s="76">
        <v>42446</v>
      </c>
      <c r="J13" s="225">
        <v>3061</v>
      </c>
      <c r="K13" s="225">
        <v>6288</v>
      </c>
      <c r="L13" s="225">
        <v>7642</v>
      </c>
      <c r="M13" s="226">
        <f t="shared" si="0"/>
        <v>-17.717874901858153</v>
      </c>
      <c r="N13" s="227">
        <v>37007</v>
      </c>
      <c r="O13" s="228">
        <f t="shared" si="1"/>
        <v>16.991380009187452</v>
      </c>
    </row>
    <row r="14" spans="1:15" ht="22.5" customHeight="1">
      <c r="A14" s="38" t="s">
        <v>52</v>
      </c>
      <c r="B14" s="24">
        <v>0</v>
      </c>
      <c r="C14" s="24">
        <v>50</v>
      </c>
      <c r="D14" s="72">
        <v>0</v>
      </c>
      <c r="E14" s="72">
        <v>0</v>
      </c>
      <c r="F14" s="72">
        <v>4000</v>
      </c>
      <c r="G14" s="84"/>
      <c r="H14" s="80">
        <v>10270</v>
      </c>
      <c r="I14" s="76">
        <v>20620</v>
      </c>
      <c r="J14" s="225">
        <v>4225</v>
      </c>
      <c r="K14" s="225">
        <v>11776</v>
      </c>
      <c r="L14" s="225">
        <v>9661</v>
      </c>
      <c r="M14" s="226">
        <f t="shared" si="0"/>
        <v>21.89214367042749</v>
      </c>
      <c r="N14" s="227">
        <v>61117</v>
      </c>
      <c r="O14" s="228">
        <f t="shared" si="1"/>
        <v>19.26796145098745</v>
      </c>
    </row>
    <row r="15" spans="1:15" ht="22.5" customHeight="1">
      <c r="A15" s="38" t="s">
        <v>53</v>
      </c>
      <c r="B15" s="24">
        <v>0</v>
      </c>
      <c r="C15" s="24">
        <v>0</v>
      </c>
      <c r="D15" s="72">
        <v>0</v>
      </c>
      <c r="E15" s="72">
        <v>0</v>
      </c>
      <c r="F15" s="72">
        <v>4300</v>
      </c>
      <c r="G15" s="84"/>
      <c r="H15" s="80">
        <v>28584</v>
      </c>
      <c r="I15" s="76">
        <v>56568</v>
      </c>
      <c r="J15" s="225">
        <v>3712</v>
      </c>
      <c r="K15" s="225">
        <v>10687</v>
      </c>
      <c r="L15" s="225">
        <v>5207</v>
      </c>
      <c r="M15" s="226">
        <f t="shared" si="0"/>
        <v>105.24294219320144</v>
      </c>
      <c r="N15" s="227">
        <v>60683</v>
      </c>
      <c r="O15" s="228">
        <f t="shared" si="1"/>
        <v>17.611192591005718</v>
      </c>
    </row>
    <row r="16" spans="1:15" ht="22.5" customHeight="1">
      <c r="A16" s="38" t="s">
        <v>54</v>
      </c>
      <c r="B16" s="24">
        <v>0</v>
      </c>
      <c r="C16" s="39">
        <v>0</v>
      </c>
      <c r="D16" s="72">
        <v>0</v>
      </c>
      <c r="E16" s="72">
        <v>0</v>
      </c>
      <c r="F16" s="72">
        <v>5500</v>
      </c>
      <c r="G16" s="84"/>
      <c r="H16" s="80">
        <v>26440</v>
      </c>
      <c r="I16" s="76">
        <v>59590</v>
      </c>
      <c r="J16" s="225">
        <v>3694</v>
      </c>
      <c r="K16" s="225">
        <v>7846</v>
      </c>
      <c r="L16" s="225">
        <v>3905</v>
      </c>
      <c r="M16" s="226">
        <f t="shared" si="0"/>
        <v>100.92189500640205</v>
      </c>
      <c r="N16" s="227">
        <v>46905</v>
      </c>
      <c r="O16" s="228">
        <f t="shared" si="1"/>
        <v>16.727427779554418</v>
      </c>
    </row>
    <row r="17" spans="1:15" ht="22.5" customHeight="1">
      <c r="A17" s="38" t="s">
        <v>55</v>
      </c>
      <c r="B17" s="27">
        <f>SUM(B8:B16)</f>
        <v>150</v>
      </c>
      <c r="C17" s="27">
        <f>SUM(C8:C16)</f>
        <v>800</v>
      </c>
      <c r="D17" s="71">
        <f>SUM(D8:D16)</f>
        <v>42</v>
      </c>
      <c r="E17" s="71">
        <f>SUM(E8:E16)</f>
        <v>1436</v>
      </c>
      <c r="F17" s="73">
        <f>SUM(F8:F16)</f>
        <v>55000</v>
      </c>
      <c r="G17" s="84">
        <f>E17/F17</f>
        <v>0.026109090909090908</v>
      </c>
      <c r="H17" s="76">
        <f>SUM(H8:H16)</f>
        <v>198285</v>
      </c>
      <c r="I17" s="76">
        <f>SUM(I8:I16)</f>
        <v>425003</v>
      </c>
      <c r="J17" s="229">
        <f>SUM(J7:J16)</f>
        <v>113416</v>
      </c>
      <c r="K17" s="230">
        <f>SUM(K7:K16)</f>
        <v>262731</v>
      </c>
      <c r="L17" s="230">
        <f>SUM(L7:L16)</f>
        <v>187135</v>
      </c>
      <c r="M17" s="226">
        <f t="shared" si="0"/>
        <v>40.396505196783075</v>
      </c>
      <c r="N17" s="231">
        <f>SUM(N7:N15)</f>
        <v>1286074</v>
      </c>
      <c r="O17" s="228">
        <f t="shared" si="1"/>
        <v>20.428917776115526</v>
      </c>
    </row>
    <row r="18" spans="1:15" ht="16.5" customHeight="1">
      <c r="A18" s="122" t="s">
        <v>160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1:15" ht="6.75" customHeight="1" hidden="1">
      <c r="A19" s="26"/>
      <c r="B19" s="26"/>
      <c r="C19" s="26">
        <f>SUM(C8:C17)</f>
        <v>1600</v>
      </c>
      <c r="D19" s="40"/>
      <c r="E19" s="40"/>
      <c r="F19" s="40"/>
      <c r="G19" s="40"/>
      <c r="H19" s="25"/>
      <c r="I19" s="26"/>
      <c r="J19" s="26"/>
      <c r="K19" s="26"/>
      <c r="L19" s="26"/>
      <c r="M19" s="26"/>
      <c r="N19" s="25"/>
      <c r="O19" s="25"/>
    </row>
    <row r="20" ht="14.25" hidden="1"/>
    <row r="21" ht="14.25">
      <c r="K21" s="41"/>
    </row>
  </sheetData>
  <sheetProtection/>
  <mergeCells count="23">
    <mergeCell ref="A1:O1"/>
    <mergeCell ref="L2:O2"/>
    <mergeCell ref="J3:O3"/>
    <mergeCell ref="J4:O4"/>
    <mergeCell ref="D3:G4"/>
    <mergeCell ref="H3:I4"/>
    <mergeCell ref="A18:O18"/>
    <mergeCell ref="A3:A6"/>
    <mergeCell ref="F5:F6"/>
    <mergeCell ref="G5:G6"/>
    <mergeCell ref="H5:H6"/>
    <mergeCell ref="I5:I6"/>
    <mergeCell ref="M5:M6"/>
    <mergeCell ref="B5:B6"/>
    <mergeCell ref="C5:C6"/>
    <mergeCell ref="D5:D6"/>
    <mergeCell ref="N5:N6"/>
    <mergeCell ref="O5:O6"/>
    <mergeCell ref="B3:C4"/>
    <mergeCell ref="J5:J6"/>
    <mergeCell ref="K5:K6"/>
    <mergeCell ref="L5:L6"/>
    <mergeCell ref="E5:E6"/>
  </mergeCells>
  <printOptions/>
  <pageMargins left="0.75" right="0.16" top="0.98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4">
      <selection activeCell="B22" sqref="B22:R22"/>
    </sheetView>
  </sheetViews>
  <sheetFormatPr defaultColWidth="9.00390625" defaultRowHeight="14.25"/>
  <cols>
    <col min="1" max="1" width="10.375" style="21" customWidth="1"/>
    <col min="2" max="2" width="3.875" style="21" customWidth="1"/>
    <col min="3" max="3" width="6.00390625" style="21" customWidth="1"/>
    <col min="4" max="4" width="8.00390625" style="21" customWidth="1"/>
    <col min="5" max="5" width="5.75390625" style="21" customWidth="1"/>
    <col min="6" max="6" width="8.50390625" style="21" customWidth="1"/>
    <col min="7" max="7" width="4.375" style="21" customWidth="1"/>
    <col min="8" max="8" width="4.625" style="21" customWidth="1"/>
    <col min="9" max="9" width="7.25390625" style="21" customWidth="1"/>
    <col min="10" max="10" width="8.875" style="21" customWidth="1"/>
    <col min="11" max="11" width="5.875" style="21" customWidth="1"/>
    <col min="12" max="12" width="9.00390625" style="21" customWidth="1"/>
    <col min="13" max="14" width="5.125" style="21" customWidth="1"/>
    <col min="15" max="15" width="6.125" style="21" customWidth="1"/>
    <col min="16" max="16" width="9.375" style="21" bestFit="1" customWidth="1"/>
    <col min="17" max="17" width="9.00390625" style="21" customWidth="1"/>
    <col min="18" max="18" width="6.00390625" style="21" customWidth="1"/>
    <col min="19" max="16384" width="9.00390625" style="21" customWidth="1"/>
  </cols>
  <sheetData>
    <row r="1" spans="1:18" ht="34.5" customHeight="1">
      <c r="A1" s="147" t="s">
        <v>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22"/>
    </row>
    <row r="2" spans="16:18" ht="12.75" customHeight="1">
      <c r="P2" s="149" t="s">
        <v>57</v>
      </c>
      <c r="Q2" s="149"/>
      <c r="R2" s="32"/>
    </row>
    <row r="3" spans="1:18" ht="15" customHeight="1">
      <c r="A3" s="146"/>
      <c r="B3" s="150">
        <v>43159</v>
      </c>
      <c r="C3" s="150"/>
      <c r="D3" s="150"/>
      <c r="E3" s="150"/>
      <c r="F3" s="150"/>
      <c r="G3" s="150"/>
      <c r="H3" s="151" t="s">
        <v>138</v>
      </c>
      <c r="I3" s="151"/>
      <c r="J3" s="151"/>
      <c r="K3" s="151"/>
      <c r="L3" s="152"/>
      <c r="M3" s="152"/>
      <c r="N3" s="156" t="s">
        <v>58</v>
      </c>
      <c r="O3" s="153" t="s">
        <v>8</v>
      </c>
      <c r="P3" s="154"/>
      <c r="Q3" s="154"/>
      <c r="R3" s="155"/>
    </row>
    <row r="4" spans="1:18" ht="19.5" customHeight="1">
      <c r="A4" s="146"/>
      <c r="B4" s="144" t="s">
        <v>59</v>
      </c>
      <c r="C4" s="143" t="s">
        <v>60</v>
      </c>
      <c r="D4" s="143"/>
      <c r="E4" s="143" t="s">
        <v>61</v>
      </c>
      <c r="F4" s="143"/>
      <c r="G4" s="143" t="s">
        <v>62</v>
      </c>
      <c r="H4" s="144" t="s">
        <v>59</v>
      </c>
      <c r="I4" s="143" t="s">
        <v>60</v>
      </c>
      <c r="J4" s="143"/>
      <c r="K4" s="143" t="s">
        <v>61</v>
      </c>
      <c r="L4" s="143"/>
      <c r="M4" s="143" t="s">
        <v>62</v>
      </c>
      <c r="N4" s="157"/>
      <c r="O4" s="143" t="s">
        <v>59</v>
      </c>
      <c r="P4" s="142" t="s">
        <v>60</v>
      </c>
      <c r="Q4" s="142" t="s">
        <v>61</v>
      </c>
      <c r="R4" s="143" t="s">
        <v>62</v>
      </c>
    </row>
    <row r="5" spans="1:18" ht="19.5" customHeight="1">
      <c r="A5" s="146"/>
      <c r="B5" s="145"/>
      <c r="C5" s="2" t="s">
        <v>41</v>
      </c>
      <c r="D5" s="2" t="s">
        <v>63</v>
      </c>
      <c r="E5" s="2" t="s">
        <v>41</v>
      </c>
      <c r="F5" s="2" t="s">
        <v>63</v>
      </c>
      <c r="G5" s="143"/>
      <c r="H5" s="145"/>
      <c r="I5" s="2" t="s">
        <v>41</v>
      </c>
      <c r="J5" s="2" t="s">
        <v>63</v>
      </c>
      <c r="K5" s="2" t="s">
        <v>41</v>
      </c>
      <c r="L5" s="2" t="s">
        <v>63</v>
      </c>
      <c r="M5" s="143"/>
      <c r="N5" s="158"/>
      <c r="O5" s="143"/>
      <c r="P5" s="120"/>
      <c r="Q5" s="120"/>
      <c r="R5" s="143"/>
    </row>
    <row r="6" spans="1:18" ht="19.5" customHeight="1">
      <c r="A6" s="24" t="s">
        <v>64</v>
      </c>
      <c r="B6" s="24">
        <f>SUM(B7:B9)</f>
        <v>2</v>
      </c>
      <c r="C6" s="24">
        <f>SUM(C7:C9)</f>
        <v>150</v>
      </c>
      <c r="D6" s="24">
        <f>SUM(D7:D9)</f>
        <v>0</v>
      </c>
      <c r="E6" s="24">
        <f>SUM(E7:E9)</f>
        <v>150</v>
      </c>
      <c r="F6" s="24">
        <f>SUM(F7:F9)</f>
        <v>0</v>
      </c>
      <c r="G6" s="24"/>
      <c r="H6" s="24">
        <f>SUM(H7:H9)</f>
        <v>6</v>
      </c>
      <c r="I6" s="24">
        <f>SUM(I7:I9)</f>
        <v>800</v>
      </c>
      <c r="J6" s="24">
        <f>SUM(J7:J9)</f>
        <v>0</v>
      </c>
      <c r="K6" s="24">
        <f>SUM(K7:K9)</f>
        <v>750</v>
      </c>
      <c r="L6" s="24">
        <f>SUM(L7:L9)</f>
        <v>0</v>
      </c>
      <c r="M6" s="24"/>
      <c r="N6" s="24">
        <f>SUM(N7:N9)</f>
        <v>1</v>
      </c>
      <c r="O6" s="24">
        <f>SUM(O7:O9)</f>
        <v>2879</v>
      </c>
      <c r="P6" s="24">
        <f>SUM(P7:P9)</f>
        <v>4199192</v>
      </c>
      <c r="Q6" s="24">
        <f>SUM(Q7:Q9)</f>
        <v>3306235</v>
      </c>
      <c r="R6" s="69"/>
    </row>
    <row r="7" spans="1:18" ht="19.5" customHeight="1">
      <c r="A7" s="28" t="s">
        <v>65</v>
      </c>
      <c r="B7" s="24"/>
      <c r="C7" s="24"/>
      <c r="D7" s="24"/>
      <c r="E7" s="24"/>
      <c r="F7" s="24"/>
      <c r="G7" s="28"/>
      <c r="H7" s="24"/>
      <c r="I7" s="24"/>
      <c r="J7" s="24"/>
      <c r="K7" s="24"/>
      <c r="L7" s="24"/>
      <c r="M7" s="31"/>
      <c r="N7" s="31"/>
      <c r="O7" s="69">
        <v>558</v>
      </c>
      <c r="P7" s="69">
        <v>481125</v>
      </c>
      <c r="Q7" s="69">
        <v>270789</v>
      </c>
      <c r="R7" s="69"/>
    </row>
    <row r="8" spans="1:18" ht="19.5" customHeight="1">
      <c r="A8" s="28" t="s">
        <v>66</v>
      </c>
      <c r="B8" s="24"/>
      <c r="C8" s="24"/>
      <c r="D8" s="24"/>
      <c r="E8" s="24"/>
      <c r="F8" s="24"/>
      <c r="G8" s="28"/>
      <c r="H8" s="24"/>
      <c r="I8" s="24"/>
      <c r="J8" s="24"/>
      <c r="K8" s="24"/>
      <c r="L8" s="24"/>
      <c r="M8" s="31"/>
      <c r="N8" s="31"/>
      <c r="O8" s="69">
        <v>65</v>
      </c>
      <c r="P8" s="69">
        <v>136692</v>
      </c>
      <c r="Q8" s="69">
        <v>102210</v>
      </c>
      <c r="R8" s="70"/>
    </row>
    <row r="9" spans="1:18" ht="19.5" customHeight="1">
      <c r="A9" s="28" t="s">
        <v>67</v>
      </c>
      <c r="B9" s="24">
        <f>SUM(B10:B19)</f>
        <v>2</v>
      </c>
      <c r="C9" s="24">
        <f>SUM(C10:C19)</f>
        <v>150</v>
      </c>
      <c r="D9" s="24">
        <f>SUM(D10:D19)</f>
        <v>0</v>
      </c>
      <c r="E9" s="24">
        <f>SUM(E10:E19)</f>
        <v>150</v>
      </c>
      <c r="F9" s="24">
        <f>SUM(F10:F19)</f>
        <v>0</v>
      </c>
      <c r="G9" s="24"/>
      <c r="H9" s="24">
        <v>6</v>
      </c>
      <c r="I9" s="24">
        <f>SUM(I10:I19)</f>
        <v>800</v>
      </c>
      <c r="J9" s="24">
        <f>SUM(J10:J19)</f>
        <v>0</v>
      </c>
      <c r="K9" s="24">
        <f>SUM(K10:K19)</f>
        <v>750</v>
      </c>
      <c r="L9" s="24">
        <f>SUM(L10:L19)</f>
        <v>0</v>
      </c>
      <c r="M9" s="31"/>
      <c r="N9" s="31">
        <v>1</v>
      </c>
      <c r="O9" s="69">
        <f>SUM(O10:O19)</f>
        <v>2256</v>
      </c>
      <c r="P9" s="69">
        <f>SUM(P10:P19)</f>
        <v>3581375</v>
      </c>
      <c r="Q9" s="69">
        <f>SUM(Q10:Q19)</f>
        <v>2933236</v>
      </c>
      <c r="R9" s="70"/>
    </row>
    <row r="10" spans="1:18" ht="19.5" customHeight="1">
      <c r="A10" s="28" t="s">
        <v>68</v>
      </c>
      <c r="B10" s="24">
        <v>1</v>
      </c>
      <c r="C10" s="24">
        <v>50</v>
      </c>
      <c r="D10" s="24">
        <v>0</v>
      </c>
      <c r="E10" s="24">
        <v>50</v>
      </c>
      <c r="F10" s="24">
        <v>0</v>
      </c>
      <c r="G10" s="28"/>
      <c r="H10" s="24">
        <v>3</v>
      </c>
      <c r="I10" s="24">
        <v>600</v>
      </c>
      <c r="J10" s="24">
        <v>0</v>
      </c>
      <c r="K10" s="24">
        <v>600</v>
      </c>
      <c r="L10" s="24">
        <v>0</v>
      </c>
      <c r="M10" s="31"/>
      <c r="N10" s="31">
        <v>1</v>
      </c>
      <c r="O10" s="69">
        <v>296</v>
      </c>
      <c r="P10" s="69">
        <v>306123</v>
      </c>
      <c r="Q10" s="69">
        <v>257385</v>
      </c>
      <c r="R10" s="69"/>
    </row>
    <row r="11" spans="1:18" ht="19.5" customHeight="1">
      <c r="A11" s="28" t="s">
        <v>69</v>
      </c>
      <c r="B11" s="24">
        <v>1</v>
      </c>
      <c r="C11" s="24">
        <v>100</v>
      </c>
      <c r="D11" s="24">
        <v>0</v>
      </c>
      <c r="E11" s="24">
        <v>100</v>
      </c>
      <c r="F11" s="24">
        <v>0</v>
      </c>
      <c r="G11" s="24"/>
      <c r="H11" s="24">
        <v>1</v>
      </c>
      <c r="I11" s="24">
        <v>100</v>
      </c>
      <c r="J11" s="24">
        <v>0</v>
      </c>
      <c r="K11" s="24">
        <v>50</v>
      </c>
      <c r="L11" s="24">
        <v>0</v>
      </c>
      <c r="M11" s="31"/>
      <c r="N11" s="31"/>
      <c r="O11" s="69">
        <v>1554</v>
      </c>
      <c r="P11" s="69">
        <v>2428738</v>
      </c>
      <c r="Q11" s="69">
        <v>2018432</v>
      </c>
      <c r="R11" s="69"/>
    </row>
    <row r="12" spans="1:18" ht="19.5" customHeight="1">
      <c r="A12" s="28" t="s">
        <v>70</v>
      </c>
      <c r="B12" s="24"/>
      <c r="C12" s="24"/>
      <c r="D12" s="24"/>
      <c r="E12" s="24"/>
      <c r="F12" s="24"/>
      <c r="G12" s="28"/>
      <c r="H12" s="24"/>
      <c r="I12" s="24"/>
      <c r="J12" s="24"/>
      <c r="K12" s="24"/>
      <c r="L12" s="24"/>
      <c r="M12" s="31"/>
      <c r="N12" s="31"/>
      <c r="O12" s="69">
        <v>77</v>
      </c>
      <c r="P12" s="69">
        <v>99768</v>
      </c>
      <c r="Q12" s="69">
        <v>90283</v>
      </c>
      <c r="R12" s="69"/>
    </row>
    <row r="13" spans="1:18" ht="19.5" customHeight="1">
      <c r="A13" s="28" t="s">
        <v>71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1"/>
      <c r="N13" s="31"/>
      <c r="O13" s="69">
        <v>234</v>
      </c>
      <c r="P13" s="69">
        <v>365031</v>
      </c>
      <c r="Q13" s="69">
        <v>312922</v>
      </c>
      <c r="R13" s="69"/>
    </row>
    <row r="14" spans="1:18" ht="19.5" customHeight="1">
      <c r="A14" s="28" t="s">
        <v>72</v>
      </c>
      <c r="B14" s="24"/>
      <c r="C14" s="24"/>
      <c r="D14" s="24"/>
      <c r="E14" s="24"/>
      <c r="F14" s="24"/>
      <c r="G14" s="28"/>
      <c r="H14" s="24"/>
      <c r="I14" s="24"/>
      <c r="J14" s="24"/>
      <c r="K14" s="24"/>
      <c r="L14" s="24"/>
      <c r="M14" s="31"/>
      <c r="N14" s="31"/>
      <c r="O14" s="69">
        <v>15</v>
      </c>
      <c r="P14" s="69">
        <v>67246</v>
      </c>
      <c r="Q14" s="69">
        <v>40602</v>
      </c>
      <c r="R14" s="69"/>
    </row>
    <row r="15" spans="1:18" ht="19.5" customHeight="1">
      <c r="A15" s="28" t="s">
        <v>73</v>
      </c>
      <c r="B15" s="24"/>
      <c r="C15" s="24"/>
      <c r="D15" s="24"/>
      <c r="E15" s="24"/>
      <c r="F15" s="24"/>
      <c r="G15" s="28"/>
      <c r="H15" s="24"/>
      <c r="I15" s="24"/>
      <c r="J15" s="24"/>
      <c r="K15" s="24"/>
      <c r="L15" s="24"/>
      <c r="M15" s="31"/>
      <c r="N15" s="31"/>
      <c r="O15" s="69">
        <v>4</v>
      </c>
      <c r="P15" s="69">
        <v>2975</v>
      </c>
      <c r="Q15" s="69">
        <v>2445</v>
      </c>
      <c r="R15" s="69"/>
    </row>
    <row r="16" spans="1:18" ht="19.5" customHeight="1">
      <c r="A16" s="28" t="s">
        <v>74</v>
      </c>
      <c r="B16" s="24"/>
      <c r="C16" s="24"/>
      <c r="D16" s="24"/>
      <c r="E16" s="24"/>
      <c r="F16" s="24"/>
      <c r="G16" s="28"/>
      <c r="H16" s="24"/>
      <c r="I16" s="24"/>
      <c r="J16" s="24"/>
      <c r="K16" s="24"/>
      <c r="L16" s="24"/>
      <c r="M16" s="31"/>
      <c r="N16" s="31"/>
      <c r="O16" s="69">
        <v>4</v>
      </c>
      <c r="P16" s="69">
        <v>1938</v>
      </c>
      <c r="Q16" s="69">
        <v>1938</v>
      </c>
      <c r="R16" s="69"/>
    </row>
    <row r="17" spans="1:18" ht="19.5" customHeight="1">
      <c r="A17" s="28" t="s">
        <v>75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1"/>
      <c r="N17" s="31"/>
      <c r="O17" s="69">
        <v>3</v>
      </c>
      <c r="P17" s="69">
        <v>17660</v>
      </c>
      <c r="Q17" s="69">
        <v>17660</v>
      </c>
      <c r="R17" s="69"/>
    </row>
    <row r="18" spans="1:18" ht="19.5" customHeight="1">
      <c r="A18" s="28" t="s">
        <v>76</v>
      </c>
      <c r="B18" s="24"/>
      <c r="C18" s="28"/>
      <c r="D18" s="28"/>
      <c r="E18" s="28"/>
      <c r="F18" s="28"/>
      <c r="G18" s="28"/>
      <c r="H18" s="24"/>
      <c r="I18" s="28"/>
      <c r="J18" s="28"/>
      <c r="K18" s="28"/>
      <c r="L18" s="28"/>
      <c r="M18" s="31"/>
      <c r="N18" s="31"/>
      <c r="O18" s="69">
        <v>1</v>
      </c>
      <c r="P18" s="69">
        <v>16540</v>
      </c>
      <c r="Q18" s="69">
        <v>16540</v>
      </c>
      <c r="R18" s="69"/>
    </row>
    <row r="19" spans="1:18" ht="19.5" customHeight="1">
      <c r="A19" s="28" t="s">
        <v>77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8"/>
      <c r="H19" s="24">
        <v>2</v>
      </c>
      <c r="I19" s="24">
        <v>100</v>
      </c>
      <c r="J19" s="24">
        <v>0</v>
      </c>
      <c r="K19" s="24">
        <v>100</v>
      </c>
      <c r="L19" s="24">
        <v>0</v>
      </c>
      <c r="M19" s="31"/>
      <c r="N19" s="31"/>
      <c r="O19" s="69">
        <v>68</v>
      </c>
      <c r="P19" s="69">
        <v>275356</v>
      </c>
      <c r="Q19" s="69">
        <v>175029</v>
      </c>
      <c r="R19" s="69"/>
    </row>
    <row r="20" spans="1:18" ht="24.75" customHeight="1">
      <c r="A20" s="29" t="s">
        <v>78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69">
        <v>94</v>
      </c>
      <c r="P20" s="69">
        <v>965362</v>
      </c>
      <c r="Q20" s="69">
        <v>730920</v>
      </c>
      <c r="R20" s="69"/>
    </row>
    <row r="21" spans="1:18" ht="36.75" customHeight="1">
      <c r="A21" s="121" t="s">
        <v>79</v>
      </c>
      <c r="B21" s="160" t="s">
        <v>155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</row>
    <row r="22" spans="1:18" ht="14.25" customHeight="1">
      <c r="A22" s="121"/>
      <c r="B22" s="162" t="s">
        <v>156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</row>
    <row r="23" spans="1:18" ht="12.75" customHeight="1">
      <c r="A23" s="164" t="s">
        <v>80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</row>
    <row r="24" spans="1:15" ht="3" customHeight="1" hidden="1">
      <c r="A24" s="159"/>
      <c r="B24" s="159"/>
      <c r="C24" s="159"/>
      <c r="D24" s="159"/>
      <c r="L24" s="159"/>
      <c r="M24" s="159"/>
      <c r="N24" s="159"/>
      <c r="O24" s="159"/>
    </row>
    <row r="25" spans="1:15" ht="21" customHeight="1">
      <c r="A25" s="159"/>
      <c r="B25" s="159"/>
      <c r="C25" s="159"/>
      <c r="D25" s="159"/>
      <c r="L25" s="159"/>
      <c r="M25" s="159"/>
      <c r="N25" s="159"/>
      <c r="O25" s="159"/>
    </row>
  </sheetData>
  <sheetProtection/>
  <mergeCells count="25">
    <mergeCell ref="A24:D25"/>
    <mergeCell ref="L24:O25"/>
    <mergeCell ref="B21:R21"/>
    <mergeCell ref="B22:R22"/>
    <mergeCell ref="A23:R23"/>
    <mergeCell ref="A3:A5"/>
    <mergeCell ref="A21:A22"/>
    <mergeCell ref="I4:J4"/>
    <mergeCell ref="K4:L4"/>
    <mergeCell ref="A1:Q1"/>
    <mergeCell ref="P2:Q2"/>
    <mergeCell ref="B3:G3"/>
    <mergeCell ref="H3:M3"/>
    <mergeCell ref="O3:R3"/>
    <mergeCell ref="P4:P5"/>
    <mergeCell ref="Q4:Q5"/>
    <mergeCell ref="R4:R5"/>
    <mergeCell ref="C4:D4"/>
    <mergeCell ref="E4:F4"/>
    <mergeCell ref="O4:O5"/>
    <mergeCell ref="B4:B5"/>
    <mergeCell ref="G4:G5"/>
    <mergeCell ref="H4:H5"/>
    <mergeCell ref="M4:M5"/>
    <mergeCell ref="N3:N5"/>
  </mergeCells>
  <printOptions/>
  <pageMargins left="0.55" right="0.2" top="0.79" bottom="0.79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4">
      <selection activeCell="J11" sqref="J11"/>
    </sheetView>
  </sheetViews>
  <sheetFormatPr defaultColWidth="9.00390625" defaultRowHeight="14.25"/>
  <cols>
    <col min="1" max="1" width="12.375" style="21" customWidth="1"/>
    <col min="2" max="2" width="7.50390625" style="21" customWidth="1"/>
    <col min="3" max="3" width="7.625" style="21" customWidth="1"/>
    <col min="4" max="5" width="8.125" style="21" customWidth="1"/>
    <col min="6" max="6" width="8.25390625" style="21" customWidth="1"/>
    <col min="7" max="7" width="7.375" style="21" customWidth="1"/>
    <col min="8" max="8" width="8.375" style="21" customWidth="1"/>
    <col min="9" max="9" width="7.75390625" style="21" customWidth="1"/>
    <col min="10" max="10" width="7.625" style="21" customWidth="1"/>
    <col min="11" max="11" width="8.25390625" style="21" customWidth="1"/>
    <col min="12" max="12" width="6.00390625" style="21" customWidth="1"/>
    <col min="13" max="13" width="8.25390625" style="21" customWidth="1"/>
    <col min="14" max="14" width="7.75390625" style="21" customWidth="1"/>
    <col min="15" max="15" width="5.125" style="21" customWidth="1"/>
    <col min="16" max="16384" width="9.00390625" style="21" customWidth="1"/>
  </cols>
  <sheetData>
    <row r="1" spans="1:14" ht="24.75" customHeight="1">
      <c r="A1" s="148" t="s">
        <v>81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24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165">
        <v>43159</v>
      </c>
      <c r="M2" s="165"/>
      <c r="N2" s="165"/>
    </row>
    <row r="3" spans="1:15" ht="24.75" customHeight="1">
      <c r="A3" s="113"/>
      <c r="B3" s="169" t="s">
        <v>82</v>
      </c>
      <c r="C3" s="170"/>
      <c r="D3" s="171"/>
      <c r="E3" s="169" t="s">
        <v>83</v>
      </c>
      <c r="F3" s="170"/>
      <c r="G3" s="170"/>
      <c r="H3" s="170"/>
      <c r="I3" s="171"/>
      <c r="J3" s="169" t="s">
        <v>84</v>
      </c>
      <c r="K3" s="170"/>
      <c r="L3" s="170"/>
      <c r="M3" s="170"/>
      <c r="N3" s="171"/>
      <c r="O3" s="180" t="s">
        <v>85</v>
      </c>
    </row>
    <row r="4" spans="1:15" ht="24.75" customHeight="1">
      <c r="A4" s="113"/>
      <c r="B4" s="172"/>
      <c r="C4" s="173"/>
      <c r="D4" s="174"/>
      <c r="E4" s="172"/>
      <c r="F4" s="173"/>
      <c r="G4" s="173"/>
      <c r="H4" s="173"/>
      <c r="I4" s="174"/>
      <c r="J4" s="172"/>
      <c r="K4" s="173"/>
      <c r="L4" s="173"/>
      <c r="M4" s="173"/>
      <c r="N4" s="174"/>
      <c r="O4" s="181"/>
    </row>
    <row r="5" spans="1:15" ht="24.75" customHeight="1">
      <c r="A5" s="113"/>
      <c r="B5" s="176" t="s">
        <v>42</v>
      </c>
      <c r="C5" s="176" t="s">
        <v>43</v>
      </c>
      <c r="D5" s="176" t="s">
        <v>8</v>
      </c>
      <c r="E5" s="166" t="s">
        <v>42</v>
      </c>
      <c r="F5" s="166"/>
      <c r="G5" s="167" t="s">
        <v>43</v>
      </c>
      <c r="H5" s="168"/>
      <c r="I5" s="176" t="s">
        <v>8</v>
      </c>
      <c r="J5" s="166" t="s">
        <v>42</v>
      </c>
      <c r="K5" s="166"/>
      <c r="L5" s="167" t="s">
        <v>43</v>
      </c>
      <c r="M5" s="168"/>
      <c r="N5" s="178" t="s">
        <v>8</v>
      </c>
      <c r="O5" s="181"/>
    </row>
    <row r="6" spans="1:15" ht="24.75" customHeight="1">
      <c r="A6" s="113"/>
      <c r="B6" s="120"/>
      <c r="C6" s="120"/>
      <c r="D6" s="177"/>
      <c r="E6" s="3" t="s">
        <v>41</v>
      </c>
      <c r="F6" s="2" t="s">
        <v>63</v>
      </c>
      <c r="G6" s="3" t="s">
        <v>41</v>
      </c>
      <c r="H6" s="2" t="s">
        <v>63</v>
      </c>
      <c r="I6" s="177"/>
      <c r="J6" s="3" t="s">
        <v>41</v>
      </c>
      <c r="K6" s="2" t="s">
        <v>63</v>
      </c>
      <c r="L6" s="3" t="s">
        <v>41</v>
      </c>
      <c r="M6" s="2" t="s">
        <v>63</v>
      </c>
      <c r="N6" s="179"/>
      <c r="O6" s="182"/>
    </row>
    <row r="7" spans="1:15" ht="22.5" customHeight="1">
      <c r="A7" s="3" t="s">
        <v>87</v>
      </c>
      <c r="B7" s="24"/>
      <c r="C7" s="24"/>
      <c r="D7" s="24">
        <v>2</v>
      </c>
      <c r="E7" s="24"/>
      <c r="F7" s="24"/>
      <c r="G7" s="24"/>
      <c r="H7" s="24"/>
      <c r="I7" s="65">
        <v>22790</v>
      </c>
      <c r="J7" s="24"/>
      <c r="K7" s="24"/>
      <c r="L7" s="24"/>
      <c r="M7" s="24"/>
      <c r="N7" s="65">
        <v>22790</v>
      </c>
      <c r="O7" s="24"/>
    </row>
    <row r="8" spans="1:16" ht="22.5" customHeight="1">
      <c r="A8" s="3" t="s">
        <v>88</v>
      </c>
      <c r="B8" s="24"/>
      <c r="C8" s="24"/>
      <c r="D8" s="24">
        <v>434</v>
      </c>
      <c r="E8" s="24"/>
      <c r="F8" s="24"/>
      <c r="G8" s="24">
        <v>150</v>
      </c>
      <c r="H8" s="24">
        <v>150</v>
      </c>
      <c r="I8" s="65">
        <v>300100</v>
      </c>
      <c r="J8" s="24"/>
      <c r="K8" s="24"/>
      <c r="L8" s="27">
        <v>150</v>
      </c>
      <c r="M8" s="24">
        <v>150</v>
      </c>
      <c r="N8" s="65">
        <v>271626</v>
      </c>
      <c r="O8" s="24">
        <v>1</v>
      </c>
      <c r="P8" s="62"/>
    </row>
    <row r="9" spans="1:16" ht="22.5" customHeight="1">
      <c r="A9" s="3" t="s">
        <v>89</v>
      </c>
      <c r="B9" s="24">
        <v>1</v>
      </c>
      <c r="C9" s="24">
        <v>4</v>
      </c>
      <c r="D9" s="24">
        <v>450</v>
      </c>
      <c r="E9" s="24">
        <v>50</v>
      </c>
      <c r="F9" s="24">
        <v>0</v>
      </c>
      <c r="G9" s="24">
        <v>500</v>
      </c>
      <c r="H9" s="24">
        <v>0</v>
      </c>
      <c r="I9" s="65">
        <v>322009</v>
      </c>
      <c r="J9" s="24">
        <v>50</v>
      </c>
      <c r="K9" s="24">
        <v>0</v>
      </c>
      <c r="L9" s="24">
        <v>500</v>
      </c>
      <c r="M9" s="24">
        <v>0</v>
      </c>
      <c r="N9" s="65">
        <v>272926</v>
      </c>
      <c r="O9" s="24"/>
      <c r="P9" s="62"/>
    </row>
    <row r="10" spans="1:15" ht="22.5" customHeight="1">
      <c r="A10" s="3" t="s">
        <v>90</v>
      </c>
      <c r="B10" s="24">
        <v>1</v>
      </c>
      <c r="C10" s="24">
        <v>1</v>
      </c>
      <c r="D10" s="24">
        <v>348</v>
      </c>
      <c r="E10" s="24">
        <v>100</v>
      </c>
      <c r="F10" s="24">
        <v>0</v>
      </c>
      <c r="G10" s="24">
        <v>100</v>
      </c>
      <c r="H10" s="24">
        <v>0</v>
      </c>
      <c r="I10" s="65">
        <v>388909</v>
      </c>
      <c r="J10" s="24">
        <v>100</v>
      </c>
      <c r="K10" s="24">
        <v>0</v>
      </c>
      <c r="L10" s="24">
        <v>100</v>
      </c>
      <c r="M10" s="24">
        <v>0</v>
      </c>
      <c r="N10" s="65">
        <v>337942</v>
      </c>
      <c r="O10" s="24"/>
    </row>
    <row r="11" spans="1:16" ht="22.5" customHeight="1">
      <c r="A11" s="3" t="s">
        <v>91</v>
      </c>
      <c r="B11" s="24"/>
      <c r="C11" s="24"/>
      <c r="D11" s="24">
        <v>383</v>
      </c>
      <c r="E11" s="24"/>
      <c r="F11" s="24"/>
      <c r="G11" s="24"/>
      <c r="H11" s="24"/>
      <c r="I11" s="65">
        <v>995261</v>
      </c>
      <c r="J11" s="24"/>
      <c r="K11" s="24"/>
      <c r="L11" s="24"/>
      <c r="M11" s="24"/>
      <c r="N11" s="65">
        <v>838083</v>
      </c>
      <c r="O11" s="24"/>
      <c r="P11" s="62"/>
    </row>
    <row r="12" spans="1:16" ht="22.5" customHeight="1">
      <c r="A12" s="3" t="s">
        <v>92</v>
      </c>
      <c r="B12" s="24"/>
      <c r="C12" s="24"/>
      <c r="D12" s="24">
        <v>240</v>
      </c>
      <c r="E12" s="24"/>
      <c r="F12" s="24"/>
      <c r="G12" s="24"/>
      <c r="H12" s="24"/>
      <c r="I12" s="65">
        <v>722844</v>
      </c>
      <c r="J12" s="24"/>
      <c r="K12" s="24"/>
      <c r="L12" s="24"/>
      <c r="M12" s="24"/>
      <c r="N12" s="65">
        <v>479665</v>
      </c>
      <c r="O12" s="24"/>
      <c r="P12" s="62"/>
    </row>
    <row r="13" spans="1:16" ht="22.5" customHeight="1">
      <c r="A13" s="3" t="s">
        <v>93</v>
      </c>
      <c r="B13" s="24"/>
      <c r="C13" s="24"/>
      <c r="D13" s="24">
        <v>167</v>
      </c>
      <c r="E13" s="24"/>
      <c r="F13" s="24"/>
      <c r="G13" s="24"/>
      <c r="H13" s="24"/>
      <c r="I13" s="65">
        <v>174311</v>
      </c>
      <c r="J13" s="24"/>
      <c r="K13" s="24"/>
      <c r="L13" s="24"/>
      <c r="M13" s="24"/>
      <c r="N13" s="65">
        <v>148843</v>
      </c>
      <c r="O13" s="24"/>
      <c r="P13" s="62"/>
    </row>
    <row r="14" spans="1:16" ht="22.5" customHeight="1">
      <c r="A14" s="3" t="s">
        <v>94</v>
      </c>
      <c r="B14" s="24"/>
      <c r="C14" s="24"/>
      <c r="D14" s="24">
        <v>88</v>
      </c>
      <c r="E14" s="24"/>
      <c r="F14" s="24"/>
      <c r="G14" s="24">
        <v>50</v>
      </c>
      <c r="H14" s="24">
        <v>0</v>
      </c>
      <c r="I14" s="65">
        <v>168291</v>
      </c>
      <c r="J14" s="24"/>
      <c r="K14" s="24"/>
      <c r="L14" s="24"/>
      <c r="M14" s="24"/>
      <c r="N14" s="65">
        <v>116501</v>
      </c>
      <c r="O14" s="24"/>
      <c r="P14" s="62"/>
    </row>
    <row r="15" spans="1:16" ht="22.5" customHeight="1">
      <c r="A15" s="3" t="s">
        <v>95</v>
      </c>
      <c r="B15" s="24"/>
      <c r="C15" s="24"/>
      <c r="D15" s="24">
        <v>72</v>
      </c>
      <c r="E15" s="24"/>
      <c r="F15" s="24"/>
      <c r="G15" s="24"/>
      <c r="H15" s="24"/>
      <c r="I15" s="65">
        <v>375913</v>
      </c>
      <c r="J15" s="24"/>
      <c r="K15" s="24"/>
      <c r="L15" s="24"/>
      <c r="M15" s="24"/>
      <c r="N15" s="65">
        <v>224873</v>
      </c>
      <c r="O15" s="24"/>
      <c r="P15" s="62"/>
    </row>
    <row r="16" spans="1:16" ht="22.5" customHeight="1">
      <c r="A16" s="3" t="s">
        <v>96</v>
      </c>
      <c r="B16" s="24"/>
      <c r="C16" s="24"/>
      <c r="D16" s="24">
        <v>72</v>
      </c>
      <c r="E16" s="24"/>
      <c r="F16" s="24"/>
      <c r="G16" s="24"/>
      <c r="H16" s="24"/>
      <c r="I16" s="65">
        <v>176608</v>
      </c>
      <c r="J16" s="24"/>
      <c r="K16" s="24"/>
      <c r="L16" s="24"/>
      <c r="M16" s="24"/>
      <c r="N16" s="65">
        <v>164363</v>
      </c>
      <c r="O16" s="24"/>
      <c r="P16" s="62"/>
    </row>
    <row r="17" spans="1:15" ht="22.5" customHeight="1">
      <c r="A17" s="24" t="s">
        <v>97</v>
      </c>
      <c r="B17" s="24">
        <f aca="true" t="shared" si="0" ref="B17:O17">SUM(B7:B16)</f>
        <v>2</v>
      </c>
      <c r="C17" s="24">
        <f>SUM(C7:C16)</f>
        <v>5</v>
      </c>
      <c r="D17" s="24">
        <f>SUM(D7:D16)</f>
        <v>2256</v>
      </c>
      <c r="E17" s="24">
        <f t="shared" si="0"/>
        <v>150</v>
      </c>
      <c r="F17" s="24">
        <f t="shared" si="0"/>
        <v>0</v>
      </c>
      <c r="G17" s="24">
        <f t="shared" si="0"/>
        <v>800</v>
      </c>
      <c r="H17" s="24">
        <f t="shared" si="0"/>
        <v>150</v>
      </c>
      <c r="I17" s="65">
        <f t="shared" si="0"/>
        <v>3647036</v>
      </c>
      <c r="J17" s="24">
        <f t="shared" si="0"/>
        <v>150</v>
      </c>
      <c r="K17" s="24">
        <f t="shared" si="0"/>
        <v>0</v>
      </c>
      <c r="L17" s="24">
        <f t="shared" si="0"/>
        <v>750</v>
      </c>
      <c r="M17" s="24">
        <f t="shared" si="0"/>
        <v>150</v>
      </c>
      <c r="N17" s="65">
        <f t="shared" si="0"/>
        <v>2877612</v>
      </c>
      <c r="O17" s="24">
        <f t="shared" si="0"/>
        <v>1</v>
      </c>
    </row>
    <row r="18" spans="1:15" ht="14.25">
      <c r="A18" s="175" t="s">
        <v>80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</row>
    <row r="19" spans="1:11" ht="18.75" customHeight="1">
      <c r="A19" s="25"/>
      <c r="B19" s="26"/>
      <c r="C19" s="26"/>
      <c r="J19" s="159"/>
      <c r="K19" s="159"/>
    </row>
    <row r="20" ht="22.5" customHeight="1"/>
  </sheetData>
  <sheetProtection/>
  <mergeCells count="18">
    <mergeCell ref="A18:O18"/>
    <mergeCell ref="J19:K19"/>
    <mergeCell ref="A3:A6"/>
    <mergeCell ref="B5:B6"/>
    <mergeCell ref="C5:C6"/>
    <mergeCell ref="D5:D6"/>
    <mergeCell ref="I5:I6"/>
    <mergeCell ref="N5:N6"/>
    <mergeCell ref="O3:O6"/>
    <mergeCell ref="E3:I4"/>
    <mergeCell ref="A1:N1"/>
    <mergeCell ref="L2:N2"/>
    <mergeCell ref="E5:F5"/>
    <mergeCell ref="G5:H5"/>
    <mergeCell ref="J5:K5"/>
    <mergeCell ref="L5:M5"/>
    <mergeCell ref="J3:N4"/>
    <mergeCell ref="B3:D4"/>
  </mergeCells>
  <printOptions/>
  <pageMargins left="0.75" right="0.16" top="0.98" bottom="0.98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SheetLayoutView="100" zoomScalePageLayoutView="0" workbookViewId="0" topLeftCell="A22">
      <selection activeCell="E13" sqref="E13"/>
    </sheetView>
  </sheetViews>
  <sheetFormatPr defaultColWidth="9.00390625" defaultRowHeight="14.25"/>
  <cols>
    <col min="1" max="1" width="9.50390625" style="0" customWidth="1"/>
    <col min="2" max="2" width="4.875" style="0" customWidth="1"/>
    <col min="3" max="3" width="27.375" style="0" customWidth="1"/>
    <col min="4" max="4" width="6.875" style="0" customWidth="1"/>
    <col min="5" max="5" width="15.75390625" style="0" customWidth="1"/>
    <col min="6" max="6" width="6.625" style="0" customWidth="1"/>
    <col min="7" max="7" width="6.375" style="0" customWidth="1"/>
    <col min="8" max="8" width="6.875" style="0" customWidth="1"/>
  </cols>
  <sheetData>
    <row r="1" spans="1:8" ht="19.5" customHeight="1">
      <c r="A1" s="183" t="s">
        <v>145</v>
      </c>
      <c r="B1" s="183"/>
      <c r="C1" s="183"/>
      <c r="D1" s="183"/>
      <c r="E1" s="183"/>
      <c r="F1" s="183"/>
      <c r="G1" s="184"/>
      <c r="H1" s="184"/>
    </row>
    <row r="2" spans="1:8" ht="14.25">
      <c r="A2" s="185">
        <v>43128</v>
      </c>
      <c r="B2" s="185"/>
      <c r="C2" s="10"/>
      <c r="D2" s="11"/>
      <c r="G2" s="186" t="s">
        <v>98</v>
      </c>
      <c r="H2" s="186"/>
    </row>
    <row r="3" spans="1:8" ht="14.25">
      <c r="A3" s="188" t="s">
        <v>99</v>
      </c>
      <c r="B3" s="194" t="s">
        <v>100</v>
      </c>
      <c r="C3" s="187" t="s">
        <v>101</v>
      </c>
      <c r="D3" s="187"/>
      <c r="E3" s="187" t="s">
        <v>14</v>
      </c>
      <c r="F3" s="187"/>
      <c r="G3" s="187" t="s">
        <v>102</v>
      </c>
      <c r="H3" s="187"/>
    </row>
    <row r="4" spans="1:8" ht="27.75" customHeight="1">
      <c r="A4" s="188"/>
      <c r="B4" s="194"/>
      <c r="C4" s="189" t="s">
        <v>103</v>
      </c>
      <c r="D4" s="204" t="s">
        <v>104</v>
      </c>
      <c r="E4" s="189" t="s">
        <v>103</v>
      </c>
      <c r="F4" s="203" t="s">
        <v>105</v>
      </c>
      <c r="G4" s="189" t="s">
        <v>103</v>
      </c>
      <c r="H4" s="203" t="s">
        <v>105</v>
      </c>
    </row>
    <row r="5" spans="1:8" ht="1.5" customHeight="1">
      <c r="A5" s="188"/>
      <c r="B5" s="194"/>
      <c r="C5" s="189"/>
      <c r="D5" s="205"/>
      <c r="E5" s="189"/>
      <c r="F5" s="203"/>
      <c r="G5" s="189"/>
      <c r="H5" s="203"/>
    </row>
    <row r="6" spans="1:8" ht="12" customHeight="1">
      <c r="A6" s="190" t="s">
        <v>106</v>
      </c>
      <c r="B6" s="195">
        <f>SUM(D6:D10,F6:F10)</f>
        <v>150</v>
      </c>
      <c r="C6" s="12"/>
      <c r="D6" s="12"/>
      <c r="E6" s="66" t="s">
        <v>134</v>
      </c>
      <c r="F6" s="12">
        <v>150</v>
      </c>
      <c r="G6" s="12"/>
      <c r="H6" s="12"/>
    </row>
    <row r="7" spans="1:8" ht="13.5" customHeight="1">
      <c r="A7" s="191"/>
      <c r="B7" s="196"/>
      <c r="C7" s="12"/>
      <c r="D7" s="12"/>
      <c r="E7" s="64"/>
      <c r="F7" s="12"/>
      <c r="G7" s="12"/>
      <c r="H7" s="12"/>
    </row>
    <row r="8" spans="1:8" ht="12" customHeight="1">
      <c r="A8" s="191"/>
      <c r="B8" s="196"/>
      <c r="C8" s="55"/>
      <c r="D8" s="12"/>
      <c r="E8" s="13"/>
      <c r="F8" s="12"/>
      <c r="G8" s="12"/>
      <c r="H8" s="12"/>
    </row>
    <row r="9" spans="1:8" ht="12" customHeight="1">
      <c r="A9" s="191"/>
      <c r="B9" s="197"/>
      <c r="C9" s="63"/>
      <c r="D9" s="12"/>
      <c r="E9" s="13"/>
      <c r="F9" s="14"/>
      <c r="G9" s="12"/>
      <c r="H9" s="12"/>
    </row>
    <row r="10" spans="1:8" ht="9.75" customHeight="1">
      <c r="A10" s="191"/>
      <c r="B10" s="197"/>
      <c r="C10" s="63"/>
      <c r="D10" s="12"/>
      <c r="E10" s="13"/>
      <c r="F10" s="14"/>
      <c r="G10" s="12"/>
      <c r="H10" s="12"/>
    </row>
    <row r="11" spans="1:8" ht="9.75" customHeight="1">
      <c r="A11" s="190" t="s">
        <v>107</v>
      </c>
      <c r="B11" s="198">
        <f>SUM(D11:D23,F11:F23)</f>
        <v>500</v>
      </c>
      <c r="C11" s="67" t="s">
        <v>139</v>
      </c>
      <c r="D11" s="12">
        <v>50</v>
      </c>
      <c r="E11" s="58"/>
      <c r="F11" s="12"/>
      <c r="G11" s="12"/>
      <c r="H11" s="12"/>
    </row>
    <row r="12" spans="1:8" ht="9.75" customHeight="1">
      <c r="A12" s="191"/>
      <c r="B12" s="199"/>
      <c r="C12" s="68" t="s">
        <v>140</v>
      </c>
      <c r="D12" s="12">
        <v>200</v>
      </c>
      <c r="E12" s="12"/>
      <c r="F12" s="12"/>
      <c r="G12" s="12"/>
      <c r="H12" s="12"/>
    </row>
    <row r="13" spans="1:8" ht="9.75" customHeight="1">
      <c r="A13" s="191"/>
      <c r="B13" s="199"/>
      <c r="C13" s="68" t="s">
        <v>141</v>
      </c>
      <c r="D13" s="12">
        <v>200</v>
      </c>
      <c r="E13" s="12"/>
      <c r="F13" s="12"/>
      <c r="G13" s="12"/>
      <c r="H13" s="12"/>
    </row>
    <row r="14" spans="1:12" ht="9.75" customHeight="1">
      <c r="A14" s="191"/>
      <c r="B14" s="199"/>
      <c r="C14" s="81" t="s">
        <v>157</v>
      </c>
      <c r="D14" s="12">
        <v>50</v>
      </c>
      <c r="E14" s="12"/>
      <c r="F14" s="12"/>
      <c r="G14" s="12"/>
      <c r="H14" s="12"/>
      <c r="L14" t="s">
        <v>86</v>
      </c>
    </row>
    <row r="15" spans="1:8" ht="9.75" customHeight="1">
      <c r="A15" s="191"/>
      <c r="B15" s="199"/>
      <c r="C15" s="55"/>
      <c r="D15" s="12"/>
      <c r="E15" s="12"/>
      <c r="F15" s="12"/>
      <c r="G15" s="12"/>
      <c r="H15" s="12"/>
    </row>
    <row r="16" spans="1:8" ht="9.75" customHeight="1">
      <c r="A16" s="191"/>
      <c r="B16" s="199"/>
      <c r="C16" s="55"/>
      <c r="D16" s="12"/>
      <c r="E16" s="12"/>
      <c r="F16" s="12"/>
      <c r="G16" s="12"/>
      <c r="H16" s="12"/>
    </row>
    <row r="17" spans="1:8" ht="9.75" customHeight="1">
      <c r="A17" s="191"/>
      <c r="B17" s="199"/>
      <c r="C17" s="55"/>
      <c r="D17" s="12"/>
      <c r="E17" s="12"/>
      <c r="F17" s="12"/>
      <c r="G17" s="12"/>
      <c r="H17" s="12"/>
    </row>
    <row r="18" spans="1:8" ht="9.75" customHeight="1">
      <c r="A18" s="191"/>
      <c r="B18" s="199"/>
      <c r="C18" s="55"/>
      <c r="D18" s="12"/>
      <c r="E18" s="12"/>
      <c r="F18" s="12"/>
      <c r="G18" s="12"/>
      <c r="H18" s="12"/>
    </row>
    <row r="19" spans="1:8" ht="9.75" customHeight="1">
      <c r="A19" s="191"/>
      <c r="B19" s="199"/>
      <c r="C19" s="55"/>
      <c r="D19" s="12"/>
      <c r="E19" s="12"/>
      <c r="F19" s="12"/>
      <c r="G19" s="12"/>
      <c r="H19" s="12"/>
    </row>
    <row r="20" spans="1:8" ht="9.75" customHeight="1">
      <c r="A20" s="191"/>
      <c r="B20" s="199"/>
      <c r="C20" s="55"/>
      <c r="D20" s="15"/>
      <c r="E20" s="12"/>
      <c r="F20" s="12"/>
      <c r="G20" s="12"/>
      <c r="H20" s="12"/>
    </row>
    <row r="21" spans="1:8" ht="9.75" customHeight="1">
      <c r="A21" s="191"/>
      <c r="B21" s="199"/>
      <c r="C21" s="56"/>
      <c r="D21" s="55"/>
      <c r="E21" s="12"/>
      <c r="F21" s="12"/>
      <c r="G21" s="12"/>
      <c r="H21" s="12"/>
    </row>
    <row r="22" spans="1:8" ht="9.75" customHeight="1">
      <c r="A22" s="191"/>
      <c r="B22" s="199"/>
      <c r="C22" s="56"/>
      <c r="D22" s="55"/>
      <c r="E22" s="12"/>
      <c r="F22" s="12"/>
      <c r="G22" s="12"/>
      <c r="H22" s="12"/>
    </row>
    <row r="23" spans="1:8" ht="9.75" customHeight="1">
      <c r="A23" s="191"/>
      <c r="B23" s="199"/>
      <c r="C23" s="56"/>
      <c r="D23" s="55"/>
      <c r="E23" s="12"/>
      <c r="F23" s="12"/>
      <c r="G23" s="12"/>
      <c r="H23" s="12"/>
    </row>
    <row r="24" spans="1:8" ht="9.75" customHeight="1">
      <c r="A24" s="190" t="s">
        <v>108</v>
      </c>
      <c r="B24" s="198">
        <f>SUM(D24:D32,F24:F32)</f>
        <v>100</v>
      </c>
      <c r="C24" s="12" t="s">
        <v>158</v>
      </c>
      <c r="D24" s="12">
        <v>100</v>
      </c>
      <c r="E24" s="16"/>
      <c r="F24" s="12"/>
      <c r="G24" s="12"/>
      <c r="H24" s="12"/>
    </row>
    <row r="25" spans="1:8" ht="9.75" customHeight="1">
      <c r="A25" s="191"/>
      <c r="B25" s="199"/>
      <c r="C25" s="12"/>
      <c r="D25" s="12"/>
      <c r="E25" s="16"/>
      <c r="F25" s="12"/>
      <c r="G25" s="17"/>
      <c r="H25" s="12"/>
    </row>
    <row r="26" spans="1:8" ht="9.75" customHeight="1">
      <c r="A26" s="191"/>
      <c r="B26" s="199"/>
      <c r="C26" s="12"/>
      <c r="D26" s="18"/>
      <c r="E26" s="16"/>
      <c r="F26" s="12"/>
      <c r="G26" s="12"/>
      <c r="H26" s="12"/>
    </row>
    <row r="27" spans="1:8" ht="9.75" customHeight="1">
      <c r="A27" s="191"/>
      <c r="B27" s="199"/>
      <c r="C27" s="12"/>
      <c r="D27" s="12"/>
      <c r="E27" s="19"/>
      <c r="F27" s="12"/>
      <c r="G27" s="12"/>
      <c r="H27" s="12"/>
    </row>
    <row r="28" spans="1:8" ht="9.75" customHeight="1">
      <c r="A28" s="191"/>
      <c r="B28" s="199"/>
      <c r="C28" s="12"/>
      <c r="D28" s="12"/>
      <c r="E28" s="16"/>
      <c r="F28" s="12"/>
      <c r="G28" s="12"/>
      <c r="H28" s="12"/>
    </row>
    <row r="29" spans="1:8" ht="9.75" customHeight="1">
      <c r="A29" s="191"/>
      <c r="B29" s="199"/>
      <c r="C29" s="55"/>
      <c r="D29" s="12"/>
      <c r="E29" s="16"/>
      <c r="F29" s="12"/>
      <c r="G29" s="12"/>
      <c r="H29" s="12"/>
    </row>
    <row r="30" spans="1:8" ht="9.75" customHeight="1">
      <c r="A30" s="191"/>
      <c r="B30" s="199"/>
      <c r="C30" s="55"/>
      <c r="D30" s="12"/>
      <c r="E30" s="16"/>
      <c r="F30" s="12"/>
      <c r="G30" s="12"/>
      <c r="H30" s="12"/>
    </row>
    <row r="31" spans="1:8" ht="9.75" customHeight="1">
      <c r="A31" s="191"/>
      <c r="B31" s="199"/>
      <c r="C31" s="57"/>
      <c r="D31" s="12"/>
      <c r="E31" s="16"/>
      <c r="F31" s="12"/>
      <c r="G31" s="12"/>
      <c r="H31" s="12"/>
    </row>
    <row r="32" spans="1:8" ht="9.75" customHeight="1">
      <c r="A32" s="191"/>
      <c r="B32" s="201"/>
      <c r="C32" s="61"/>
      <c r="D32" s="12"/>
      <c r="E32" s="16"/>
      <c r="F32" s="12"/>
      <c r="G32" s="12"/>
      <c r="H32" s="12"/>
    </row>
    <row r="33" spans="1:8" ht="9.75" customHeight="1">
      <c r="A33" s="190" t="s">
        <v>109</v>
      </c>
      <c r="B33" s="195">
        <f>SUM(D33:D38,F33:F38)</f>
        <v>0</v>
      </c>
      <c r="C33" s="63"/>
      <c r="D33" s="12"/>
      <c r="E33" s="17"/>
      <c r="F33" s="12"/>
      <c r="G33" s="16"/>
      <c r="H33" s="12"/>
    </row>
    <row r="34" spans="1:8" ht="9.75" customHeight="1">
      <c r="A34" s="191"/>
      <c r="B34" s="196"/>
      <c r="C34" s="63"/>
      <c r="D34" s="12"/>
      <c r="E34" s="17"/>
      <c r="F34" s="12"/>
      <c r="G34" s="16"/>
      <c r="H34" s="12"/>
    </row>
    <row r="35" spans="1:8" ht="9.75" customHeight="1">
      <c r="A35" s="191"/>
      <c r="B35" s="196"/>
      <c r="C35" s="63"/>
      <c r="D35" s="12"/>
      <c r="E35" s="17"/>
      <c r="F35" s="12"/>
      <c r="G35" s="16"/>
      <c r="H35" s="12"/>
    </row>
    <row r="36" spans="1:8" ht="9.75" customHeight="1">
      <c r="A36" s="191"/>
      <c r="B36" s="196"/>
      <c r="C36" s="63"/>
      <c r="D36" s="12"/>
      <c r="E36" s="17"/>
      <c r="F36" s="12"/>
      <c r="G36" s="16"/>
      <c r="H36" s="12"/>
    </row>
    <row r="37" spans="1:8" ht="9.75" customHeight="1">
      <c r="A37" s="191"/>
      <c r="B37" s="196"/>
      <c r="C37" s="63"/>
      <c r="D37" s="12"/>
      <c r="E37" s="17"/>
      <c r="F37" s="12"/>
      <c r="G37" s="16"/>
      <c r="H37" s="12"/>
    </row>
    <row r="38" spans="1:8" ht="9.75" customHeight="1">
      <c r="A38" s="191"/>
      <c r="B38" s="196"/>
      <c r="C38" s="12"/>
      <c r="D38" s="12"/>
      <c r="E38" s="17"/>
      <c r="F38" s="12"/>
      <c r="G38" s="16"/>
      <c r="H38" s="12"/>
    </row>
    <row r="39" spans="1:8" ht="9.75" customHeight="1">
      <c r="A39" s="190" t="s">
        <v>143</v>
      </c>
      <c r="B39" s="195">
        <f>SUM(D39:D44,F39:F44)</f>
        <v>0</v>
      </c>
      <c r="C39" s="18"/>
      <c r="D39" s="12"/>
      <c r="E39" s="12"/>
      <c r="F39" s="12"/>
      <c r="G39" s="12"/>
      <c r="H39" s="12"/>
    </row>
    <row r="40" spans="1:8" ht="9.75" customHeight="1">
      <c r="A40" s="192"/>
      <c r="B40" s="196"/>
      <c r="C40" s="18"/>
      <c r="D40" s="12"/>
      <c r="E40" s="12"/>
      <c r="F40" s="12"/>
      <c r="G40" s="12"/>
      <c r="H40" s="12"/>
    </row>
    <row r="41" spans="1:8" ht="9.75" customHeight="1">
      <c r="A41" s="192"/>
      <c r="B41" s="196"/>
      <c r="C41" s="18"/>
      <c r="D41" s="12"/>
      <c r="E41" s="12"/>
      <c r="F41" s="12"/>
      <c r="G41" s="12"/>
      <c r="H41" s="12"/>
    </row>
    <row r="42" spans="1:8" ht="9.75" customHeight="1">
      <c r="A42" s="192"/>
      <c r="B42" s="196"/>
      <c r="C42" s="18"/>
      <c r="D42" s="12"/>
      <c r="E42" s="12"/>
      <c r="F42" s="12"/>
      <c r="G42" s="12"/>
      <c r="H42" s="12"/>
    </row>
    <row r="43" spans="1:8" ht="9.75" customHeight="1">
      <c r="A43" s="192"/>
      <c r="B43" s="196"/>
      <c r="C43" s="54"/>
      <c r="D43" s="12"/>
      <c r="E43" s="12"/>
      <c r="F43" s="12"/>
      <c r="G43" s="12"/>
      <c r="H43" s="12"/>
    </row>
    <row r="44" spans="1:8" ht="9.75" customHeight="1">
      <c r="A44" s="192"/>
      <c r="B44" s="196"/>
      <c r="C44" s="59"/>
      <c r="D44" s="60"/>
      <c r="E44" s="12"/>
      <c r="F44" s="12"/>
      <c r="G44" s="12"/>
      <c r="H44" s="12"/>
    </row>
    <row r="45" spans="1:8" ht="6" customHeight="1" hidden="1">
      <c r="A45" s="192"/>
      <c r="B45" s="196"/>
      <c r="C45" s="12"/>
      <c r="D45" s="12"/>
      <c r="E45" s="12"/>
      <c r="F45" s="12"/>
      <c r="G45" s="12"/>
      <c r="H45" s="12"/>
    </row>
    <row r="46" spans="1:8" ht="7.5" customHeight="1" hidden="1">
      <c r="A46" s="192"/>
      <c r="B46" s="196"/>
      <c r="C46" s="12"/>
      <c r="D46" s="12"/>
      <c r="E46" s="12"/>
      <c r="F46" s="12"/>
      <c r="G46" s="12"/>
      <c r="H46" s="12"/>
    </row>
    <row r="47" spans="1:8" ht="9.75" customHeight="1" hidden="1">
      <c r="A47" s="193"/>
      <c r="B47" s="200"/>
      <c r="C47" s="12"/>
      <c r="D47" s="12"/>
      <c r="E47" s="12"/>
      <c r="F47" s="12"/>
      <c r="G47" s="12"/>
      <c r="H47" s="12"/>
    </row>
    <row r="48" spans="1:8" ht="9.75" customHeight="1">
      <c r="A48" s="188" t="s">
        <v>110</v>
      </c>
      <c r="B48" s="187">
        <f>SUM(D48:D52,F48:F52)</f>
        <v>0</v>
      </c>
      <c r="C48" s="12"/>
      <c r="D48" s="12"/>
      <c r="E48" s="13"/>
      <c r="F48" s="12"/>
      <c r="G48" s="12"/>
      <c r="H48" s="12"/>
    </row>
    <row r="49" spans="1:8" ht="9.75" customHeight="1">
      <c r="A49" s="188"/>
      <c r="B49" s="187"/>
      <c r="C49" s="12"/>
      <c r="D49" s="12"/>
      <c r="E49" s="13"/>
      <c r="F49" s="12"/>
      <c r="G49" s="12"/>
      <c r="H49" s="12"/>
    </row>
    <row r="50" spans="1:8" ht="9.75" customHeight="1">
      <c r="A50" s="188"/>
      <c r="B50" s="187"/>
      <c r="C50" s="12"/>
      <c r="D50" s="12"/>
      <c r="E50" s="13"/>
      <c r="F50" s="12"/>
      <c r="G50" s="12"/>
      <c r="H50" s="12"/>
    </row>
    <row r="51" spans="1:8" ht="9.75" customHeight="1">
      <c r="A51" s="188"/>
      <c r="B51" s="187"/>
      <c r="C51" s="12"/>
      <c r="D51" s="12"/>
      <c r="E51" s="13"/>
      <c r="F51" s="12"/>
      <c r="G51" s="12"/>
      <c r="H51" s="12"/>
    </row>
    <row r="52" spans="1:8" ht="9.75" customHeight="1">
      <c r="A52" s="188"/>
      <c r="B52" s="187"/>
      <c r="C52" s="12"/>
      <c r="D52" s="12"/>
      <c r="E52" s="12"/>
      <c r="F52" s="12"/>
      <c r="G52" s="12"/>
      <c r="H52" s="12"/>
    </row>
    <row r="53" spans="1:8" ht="9.75" customHeight="1" hidden="1">
      <c r="A53" s="188"/>
      <c r="B53" s="187"/>
      <c r="C53" s="12"/>
      <c r="D53" s="12"/>
      <c r="E53" s="12"/>
      <c r="F53" s="12"/>
      <c r="G53" s="12"/>
      <c r="H53" s="12"/>
    </row>
    <row r="54" spans="1:8" ht="9.75" customHeight="1">
      <c r="A54" s="188" t="s">
        <v>111</v>
      </c>
      <c r="B54" s="187">
        <f>SUM(D54:D59,F54:F59)</f>
        <v>50</v>
      </c>
      <c r="C54" s="68" t="s">
        <v>142</v>
      </c>
      <c r="D54" s="12">
        <v>50</v>
      </c>
      <c r="E54" s="12"/>
      <c r="F54" s="12"/>
      <c r="G54" s="12"/>
      <c r="H54" s="12"/>
    </row>
    <row r="55" spans="1:8" ht="9.75" customHeight="1">
      <c r="A55" s="188"/>
      <c r="B55" s="187"/>
      <c r="C55" s="68"/>
      <c r="D55" s="12"/>
      <c r="E55" s="12"/>
      <c r="F55" s="12"/>
      <c r="G55" s="12"/>
      <c r="H55" s="12"/>
    </row>
    <row r="56" spans="1:8" ht="9.75" customHeight="1">
      <c r="A56" s="188"/>
      <c r="B56" s="187"/>
      <c r="C56" s="68"/>
      <c r="D56" s="12"/>
      <c r="E56" s="12"/>
      <c r="F56" s="12"/>
      <c r="G56" s="12"/>
      <c r="H56" s="12"/>
    </row>
    <row r="57" spans="1:8" ht="9.75" customHeight="1">
      <c r="A57" s="188"/>
      <c r="B57" s="187"/>
      <c r="C57" s="68"/>
      <c r="D57" s="12"/>
      <c r="E57" s="12"/>
      <c r="F57" s="12"/>
      <c r="G57" s="12"/>
      <c r="H57" s="12"/>
    </row>
    <row r="58" spans="1:8" ht="9.75" customHeight="1">
      <c r="A58" s="188"/>
      <c r="B58" s="187"/>
      <c r="C58" s="68"/>
      <c r="D58" s="12"/>
      <c r="E58" s="12"/>
      <c r="F58" s="12"/>
      <c r="G58" s="12"/>
      <c r="H58" s="12"/>
    </row>
    <row r="59" spans="1:8" ht="8.25" customHeight="1">
      <c r="A59" s="188"/>
      <c r="B59" s="187"/>
      <c r="C59" s="12"/>
      <c r="D59" s="20"/>
      <c r="E59" s="12"/>
      <c r="F59" s="12"/>
      <c r="G59" s="12"/>
      <c r="H59" s="12"/>
    </row>
    <row r="60" spans="1:8" ht="9.75" customHeight="1">
      <c r="A60" s="190" t="s">
        <v>144</v>
      </c>
      <c r="B60" s="198">
        <f>SUM(D60:D64,F60:F64)</f>
        <v>0</v>
      </c>
      <c r="C60" s="12"/>
      <c r="D60" s="12"/>
      <c r="E60" s="12"/>
      <c r="F60" s="12"/>
      <c r="G60" s="12"/>
      <c r="H60" s="12"/>
    </row>
    <row r="61" spans="1:8" ht="9.75" customHeight="1">
      <c r="A61" s="191"/>
      <c r="B61" s="199"/>
      <c r="C61" s="12"/>
      <c r="D61" s="12"/>
      <c r="E61" s="12"/>
      <c r="F61" s="12"/>
      <c r="G61" s="12"/>
      <c r="H61" s="12"/>
    </row>
    <row r="62" spans="1:8" ht="9.75" customHeight="1">
      <c r="A62" s="191"/>
      <c r="B62" s="199"/>
      <c r="C62" s="12"/>
      <c r="D62" s="12"/>
      <c r="E62" s="12"/>
      <c r="F62" s="12"/>
      <c r="G62" s="12"/>
      <c r="H62" s="12"/>
    </row>
    <row r="63" spans="1:8" ht="9.75" customHeight="1">
      <c r="A63" s="191"/>
      <c r="B63" s="199"/>
      <c r="C63" s="12"/>
      <c r="D63" s="12"/>
      <c r="E63" s="12"/>
      <c r="F63" s="12"/>
      <c r="G63" s="12"/>
      <c r="H63" s="12"/>
    </row>
    <row r="64" spans="1:8" ht="9.75" customHeight="1">
      <c r="A64" s="191"/>
      <c r="B64" s="199"/>
      <c r="C64" s="63"/>
      <c r="D64" s="12"/>
      <c r="E64" s="12"/>
      <c r="F64" s="12"/>
      <c r="G64" s="12"/>
      <c r="H64" s="12"/>
    </row>
    <row r="65" spans="1:8" ht="9.75" customHeight="1">
      <c r="A65" s="188" t="s">
        <v>112</v>
      </c>
      <c r="B65" s="187">
        <f>SUM(D65:D69,F65:F69)</f>
        <v>0</v>
      </c>
      <c r="C65" s="12"/>
      <c r="D65" s="12"/>
      <c r="E65" s="12"/>
      <c r="F65" s="12"/>
      <c r="G65" s="12"/>
      <c r="H65" s="12"/>
    </row>
    <row r="66" spans="1:8" ht="9.75" customHeight="1">
      <c r="A66" s="188"/>
      <c r="B66" s="187"/>
      <c r="C66" s="12"/>
      <c r="D66" s="12"/>
      <c r="E66" s="12"/>
      <c r="F66" s="12"/>
      <c r="G66" s="12"/>
      <c r="H66" s="12"/>
    </row>
    <row r="67" spans="1:8" ht="9.75" customHeight="1">
      <c r="A67" s="188"/>
      <c r="B67" s="187"/>
      <c r="C67" s="12"/>
      <c r="D67" s="12"/>
      <c r="E67" s="12"/>
      <c r="F67" s="12"/>
      <c r="G67" s="12"/>
      <c r="H67" s="12"/>
    </row>
    <row r="68" spans="1:8" ht="9.75" customHeight="1">
      <c r="A68" s="188"/>
      <c r="B68" s="187"/>
      <c r="C68" s="12"/>
      <c r="D68" s="12"/>
      <c r="E68" s="12"/>
      <c r="F68" s="12"/>
      <c r="G68" s="12"/>
      <c r="H68" s="12"/>
    </row>
    <row r="69" spans="1:8" ht="9.75" customHeight="1">
      <c r="A69" s="188"/>
      <c r="B69" s="187"/>
      <c r="C69" s="17"/>
      <c r="D69" s="12"/>
      <c r="E69" s="12"/>
      <c r="F69" s="12"/>
      <c r="G69" s="12"/>
      <c r="H69" s="12"/>
    </row>
    <row r="70" spans="2:5" ht="9" customHeight="1">
      <c r="B70" s="202"/>
      <c r="E70" s="202"/>
    </row>
    <row r="71" spans="2:5" ht="15" customHeight="1" hidden="1">
      <c r="B71" s="202"/>
      <c r="E71" s="202"/>
    </row>
  </sheetData>
  <sheetProtection/>
  <mergeCells count="34">
    <mergeCell ref="E70:E71"/>
    <mergeCell ref="F4:F5"/>
    <mergeCell ref="G4:G5"/>
    <mergeCell ref="H4:H5"/>
    <mergeCell ref="B54:B59"/>
    <mergeCell ref="B60:B64"/>
    <mergeCell ref="B65:B69"/>
    <mergeCell ref="B70:B71"/>
    <mergeCell ref="C4:C5"/>
    <mergeCell ref="D4:D5"/>
    <mergeCell ref="A54:A59"/>
    <mergeCell ref="A60:A64"/>
    <mergeCell ref="A65:A69"/>
    <mergeCell ref="B3:B5"/>
    <mergeCell ref="B6:B10"/>
    <mergeCell ref="B11:B23"/>
    <mergeCell ref="B33:B38"/>
    <mergeCell ref="B39:B47"/>
    <mergeCell ref="B48:B53"/>
    <mergeCell ref="B24:B32"/>
    <mergeCell ref="A6:A10"/>
    <mergeCell ref="A11:A23"/>
    <mergeCell ref="A24:A32"/>
    <mergeCell ref="A33:A38"/>
    <mergeCell ref="A39:A47"/>
    <mergeCell ref="A48:A53"/>
    <mergeCell ref="A1:H1"/>
    <mergeCell ref="A2:B2"/>
    <mergeCell ref="G2:H2"/>
    <mergeCell ref="C3:D3"/>
    <mergeCell ref="E3:F3"/>
    <mergeCell ref="G3:H3"/>
    <mergeCell ref="A3:A5"/>
    <mergeCell ref="E4:E5"/>
  </mergeCells>
  <printOptions/>
  <pageMargins left="0.75" right="0.35" top="0.98" bottom="0.98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Q8" sqref="Q8"/>
    </sheetView>
  </sheetViews>
  <sheetFormatPr defaultColWidth="9.00390625" defaultRowHeight="14.25"/>
  <cols>
    <col min="1" max="1" width="14.875" style="0" customWidth="1"/>
    <col min="2" max="2" width="7.375" style="0" customWidth="1"/>
    <col min="3" max="3" width="7.875" style="0" customWidth="1"/>
    <col min="4" max="5" width="8.125" style="0" customWidth="1"/>
    <col min="6" max="6" width="9.125" style="0" customWidth="1"/>
    <col min="7" max="7" width="7.625" style="0" customWidth="1"/>
    <col min="8" max="8" width="9.50390625" style="0" customWidth="1"/>
    <col min="9" max="9" width="9.375" style="0" customWidth="1"/>
    <col min="10" max="10" width="8.125" style="0" customWidth="1"/>
    <col min="11" max="11" width="10.125" style="0" customWidth="1"/>
    <col min="12" max="12" width="6.125" style="0" customWidth="1"/>
    <col min="13" max="13" width="9.375" style="0" customWidth="1"/>
    <col min="14" max="14" width="8.625" style="0" customWidth="1"/>
    <col min="15" max="15" width="4.50390625" style="0" customWidth="1"/>
  </cols>
  <sheetData>
    <row r="1" spans="1:15" ht="21.75" customHeight="1">
      <c r="A1" s="206" t="s">
        <v>113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2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07">
        <v>43128</v>
      </c>
      <c r="M2" s="208"/>
      <c r="N2" s="208"/>
    </row>
    <row r="3" spans="1:15" ht="21.75" customHeight="1">
      <c r="A3" s="143" t="s">
        <v>114</v>
      </c>
      <c r="B3" s="209" t="s">
        <v>115</v>
      </c>
      <c r="C3" s="210"/>
      <c r="D3" s="211"/>
      <c r="E3" s="209" t="s">
        <v>116</v>
      </c>
      <c r="F3" s="210"/>
      <c r="G3" s="210"/>
      <c r="H3" s="210"/>
      <c r="I3" s="211"/>
      <c r="J3" s="143" t="s">
        <v>117</v>
      </c>
      <c r="K3" s="143"/>
      <c r="L3" s="143"/>
      <c r="M3" s="143"/>
      <c r="N3" s="143"/>
      <c r="O3" s="212" t="s">
        <v>85</v>
      </c>
    </row>
    <row r="4" spans="1:15" ht="21.75" customHeight="1">
      <c r="A4" s="143"/>
      <c r="B4" s="176" t="s">
        <v>42</v>
      </c>
      <c r="C4" s="176" t="s">
        <v>43</v>
      </c>
      <c r="D4" s="142" t="s">
        <v>8</v>
      </c>
      <c r="E4" s="166" t="s">
        <v>42</v>
      </c>
      <c r="F4" s="166"/>
      <c r="G4" s="167" t="s">
        <v>43</v>
      </c>
      <c r="H4" s="168"/>
      <c r="I4" s="142" t="s">
        <v>8</v>
      </c>
      <c r="J4" s="166" t="s">
        <v>42</v>
      </c>
      <c r="K4" s="166"/>
      <c r="L4" s="167" t="s">
        <v>43</v>
      </c>
      <c r="M4" s="168"/>
      <c r="N4" s="142" t="s">
        <v>8</v>
      </c>
      <c r="O4" s="213"/>
    </row>
    <row r="5" spans="1:15" ht="21.75" customHeight="1">
      <c r="A5" s="143"/>
      <c r="B5" s="200"/>
      <c r="C5" s="200"/>
      <c r="D5" s="200"/>
      <c r="E5" s="3" t="s">
        <v>41</v>
      </c>
      <c r="F5" s="2" t="s">
        <v>63</v>
      </c>
      <c r="G5" s="3" t="s">
        <v>41</v>
      </c>
      <c r="H5" s="2" t="s">
        <v>63</v>
      </c>
      <c r="I5" s="200"/>
      <c r="J5" s="3" t="s">
        <v>41</v>
      </c>
      <c r="K5" s="2" t="s">
        <v>63</v>
      </c>
      <c r="L5" s="3" t="s">
        <v>41</v>
      </c>
      <c r="M5" s="2" t="s">
        <v>63</v>
      </c>
      <c r="N5" s="200"/>
      <c r="O5" s="214"/>
    </row>
    <row r="6" spans="1:15" ht="21.75" customHeight="1">
      <c r="A6" s="3" t="s">
        <v>118</v>
      </c>
      <c r="B6" s="2"/>
      <c r="C6" s="2"/>
      <c r="D6" s="4">
        <v>11</v>
      </c>
      <c r="E6" s="4"/>
      <c r="F6" s="4"/>
      <c r="G6" s="4"/>
      <c r="H6" s="4"/>
      <c r="I6" s="4">
        <v>9939</v>
      </c>
      <c r="J6" s="4"/>
      <c r="K6" s="4"/>
      <c r="L6" s="4"/>
      <c r="M6" s="4"/>
      <c r="N6" s="4">
        <v>9229</v>
      </c>
      <c r="O6" s="8"/>
    </row>
    <row r="7" spans="1:15" ht="21.75" customHeight="1">
      <c r="A7" s="3" t="s">
        <v>119</v>
      </c>
      <c r="B7" s="4">
        <f aca="true" t="shared" si="0" ref="B7:N7">SUM(B8:B16)</f>
        <v>1</v>
      </c>
      <c r="C7" s="4">
        <f t="shared" si="0"/>
        <v>1</v>
      </c>
      <c r="D7" s="4">
        <f t="shared" si="0"/>
        <v>2064</v>
      </c>
      <c r="E7" s="4">
        <f t="shared" si="0"/>
        <v>250</v>
      </c>
      <c r="F7" s="4">
        <f t="shared" si="0"/>
        <v>150</v>
      </c>
      <c r="G7" s="4">
        <f t="shared" si="0"/>
        <v>350</v>
      </c>
      <c r="H7" s="4">
        <f t="shared" si="0"/>
        <v>150</v>
      </c>
      <c r="I7" s="4">
        <f t="shared" si="0"/>
        <v>2638143</v>
      </c>
      <c r="J7" s="4">
        <f t="shared" si="0"/>
        <v>100</v>
      </c>
      <c r="K7" s="4">
        <f t="shared" si="0"/>
        <v>0</v>
      </c>
      <c r="L7" s="4">
        <f t="shared" si="0"/>
        <v>250</v>
      </c>
      <c r="M7" s="4">
        <f t="shared" si="0"/>
        <v>150</v>
      </c>
      <c r="N7" s="4">
        <f t="shared" si="0"/>
        <v>2206957</v>
      </c>
      <c r="O7" s="8">
        <v>1</v>
      </c>
    </row>
    <row r="8" spans="1:15" ht="21.75" customHeight="1">
      <c r="A8" s="3" t="s">
        <v>120</v>
      </c>
      <c r="B8" s="2"/>
      <c r="C8" s="2"/>
      <c r="D8" s="2">
        <v>407</v>
      </c>
      <c r="E8" s="2"/>
      <c r="F8" s="2"/>
      <c r="G8" s="2">
        <v>50</v>
      </c>
      <c r="H8" s="2">
        <v>0</v>
      </c>
      <c r="I8" s="2">
        <v>914924</v>
      </c>
      <c r="J8" s="2"/>
      <c r="K8" s="2"/>
      <c r="L8" s="2"/>
      <c r="M8" s="2">
        <v>0</v>
      </c>
      <c r="N8" s="2">
        <v>765921</v>
      </c>
      <c r="O8" s="9"/>
    </row>
    <row r="9" spans="1:15" ht="21.75" customHeight="1">
      <c r="A9" s="3" t="s">
        <v>121</v>
      </c>
      <c r="B9" s="2">
        <v>1</v>
      </c>
      <c r="C9" s="2">
        <v>1</v>
      </c>
      <c r="D9" s="2">
        <v>796</v>
      </c>
      <c r="E9" s="2">
        <v>100</v>
      </c>
      <c r="F9" s="2">
        <v>0</v>
      </c>
      <c r="G9" s="2">
        <v>150</v>
      </c>
      <c r="H9" s="2">
        <v>0</v>
      </c>
      <c r="I9" s="2">
        <v>592926</v>
      </c>
      <c r="J9" s="2">
        <v>100</v>
      </c>
      <c r="K9" s="2">
        <v>0</v>
      </c>
      <c r="L9" s="2">
        <v>100</v>
      </c>
      <c r="M9" s="2">
        <v>0</v>
      </c>
      <c r="N9" s="2">
        <v>542303</v>
      </c>
      <c r="O9" s="9"/>
    </row>
    <row r="10" spans="1:15" ht="21.75" customHeight="1">
      <c r="A10" s="3" t="s">
        <v>122</v>
      </c>
      <c r="B10" s="2"/>
      <c r="C10" s="2"/>
      <c r="D10" s="2">
        <v>26</v>
      </c>
      <c r="E10" s="2"/>
      <c r="F10" s="2"/>
      <c r="G10" s="2"/>
      <c r="H10" s="2"/>
      <c r="I10" s="2">
        <v>14508</v>
      </c>
      <c r="J10" s="2"/>
      <c r="K10" s="2"/>
      <c r="L10" s="2"/>
      <c r="M10" s="2"/>
      <c r="N10" s="2">
        <v>12251</v>
      </c>
      <c r="O10" s="9"/>
    </row>
    <row r="11" spans="1:15" ht="21.75" customHeight="1">
      <c r="A11" s="3" t="s">
        <v>123</v>
      </c>
      <c r="B11" s="2"/>
      <c r="C11" s="2"/>
      <c r="D11" s="2">
        <v>123</v>
      </c>
      <c r="E11" s="2"/>
      <c r="F11" s="2"/>
      <c r="G11" s="5"/>
      <c r="H11" s="2"/>
      <c r="I11" s="2">
        <v>96410</v>
      </c>
      <c r="J11" s="2"/>
      <c r="K11" s="2"/>
      <c r="L11" s="2"/>
      <c r="M11" s="2"/>
      <c r="N11" s="2">
        <v>103018</v>
      </c>
      <c r="O11" s="9"/>
    </row>
    <row r="12" spans="1:15" ht="21.75" customHeight="1">
      <c r="A12" s="3" t="s">
        <v>124</v>
      </c>
      <c r="B12" s="2"/>
      <c r="C12" s="2"/>
      <c r="D12" s="2">
        <v>38</v>
      </c>
      <c r="E12" s="2">
        <v>150</v>
      </c>
      <c r="F12" s="2">
        <v>150</v>
      </c>
      <c r="G12" s="2">
        <v>150</v>
      </c>
      <c r="H12" s="2">
        <v>150</v>
      </c>
      <c r="I12" s="2">
        <v>20473</v>
      </c>
      <c r="J12" s="2"/>
      <c r="K12" s="2"/>
      <c r="L12" s="2">
        <v>150</v>
      </c>
      <c r="M12" s="2">
        <v>150</v>
      </c>
      <c r="N12" s="2">
        <v>19125</v>
      </c>
      <c r="O12" s="9"/>
    </row>
    <row r="13" spans="1:15" ht="21.75" customHeight="1">
      <c r="A13" s="3" t="s">
        <v>125</v>
      </c>
      <c r="B13" s="2"/>
      <c r="C13" s="2"/>
      <c r="D13" s="2">
        <v>132</v>
      </c>
      <c r="E13" s="2"/>
      <c r="F13" s="2"/>
      <c r="G13" s="2"/>
      <c r="H13" s="2"/>
      <c r="I13" s="2">
        <v>91531</v>
      </c>
      <c r="J13" s="2"/>
      <c r="K13" s="2"/>
      <c r="L13" s="2"/>
      <c r="M13" s="2"/>
      <c r="N13" s="2">
        <v>84532</v>
      </c>
      <c r="O13" s="9"/>
    </row>
    <row r="14" spans="1:15" ht="21.75" customHeight="1">
      <c r="A14" s="3" t="s">
        <v>126</v>
      </c>
      <c r="B14" s="2"/>
      <c r="C14" s="2"/>
      <c r="D14" s="2">
        <v>131</v>
      </c>
      <c r="E14" s="2"/>
      <c r="F14" s="2"/>
      <c r="G14" s="6"/>
      <c r="H14" s="2"/>
      <c r="I14" s="2">
        <v>195448</v>
      </c>
      <c r="J14" s="2"/>
      <c r="K14" s="2"/>
      <c r="L14" s="2"/>
      <c r="M14" s="2"/>
      <c r="N14" s="2">
        <v>127370</v>
      </c>
      <c r="O14" s="9"/>
    </row>
    <row r="15" spans="1:15" ht="21.75" customHeight="1">
      <c r="A15" s="3" t="s">
        <v>127</v>
      </c>
      <c r="B15" s="2"/>
      <c r="C15" s="2"/>
      <c r="D15" s="2">
        <v>91</v>
      </c>
      <c r="E15" s="2"/>
      <c r="F15" s="2"/>
      <c r="G15" s="6"/>
      <c r="H15" s="2"/>
      <c r="I15" s="2">
        <v>112029</v>
      </c>
      <c r="J15" s="2"/>
      <c r="K15" s="2"/>
      <c r="L15" s="2"/>
      <c r="M15" s="2"/>
      <c r="N15" s="2">
        <v>83905</v>
      </c>
      <c r="O15" s="9"/>
    </row>
    <row r="16" spans="1:15" ht="21.75" customHeight="1">
      <c r="A16" s="3" t="s">
        <v>128</v>
      </c>
      <c r="B16" s="2"/>
      <c r="C16" s="2"/>
      <c r="D16" s="2">
        <v>320</v>
      </c>
      <c r="E16" s="2"/>
      <c r="F16" s="2"/>
      <c r="G16" s="7"/>
      <c r="H16" s="2"/>
      <c r="I16" s="2">
        <v>599894</v>
      </c>
      <c r="J16" s="2"/>
      <c r="K16" s="2"/>
      <c r="L16" s="7"/>
      <c r="M16" s="2"/>
      <c r="N16" s="2">
        <v>468532</v>
      </c>
      <c r="O16" s="9"/>
    </row>
    <row r="17" spans="1:15" ht="21.75" customHeight="1">
      <c r="A17" s="3" t="s">
        <v>129</v>
      </c>
      <c r="B17" s="4"/>
      <c r="C17" s="4"/>
      <c r="D17" s="4">
        <v>1</v>
      </c>
      <c r="E17" s="4"/>
      <c r="F17" s="4"/>
      <c r="G17" s="4"/>
      <c r="H17" s="4"/>
      <c r="I17" s="4">
        <v>4665</v>
      </c>
      <c r="J17" s="4"/>
      <c r="K17" s="4"/>
      <c r="L17" s="4"/>
      <c r="M17" s="4"/>
      <c r="N17" s="4">
        <v>4465</v>
      </c>
      <c r="O17" s="8"/>
    </row>
    <row r="18" spans="1:15" ht="21.75" customHeight="1">
      <c r="A18" s="3" t="s">
        <v>130</v>
      </c>
      <c r="B18" s="4"/>
      <c r="C18" s="4"/>
      <c r="D18" s="4">
        <v>6</v>
      </c>
      <c r="E18" s="4"/>
      <c r="F18" s="4"/>
      <c r="G18" s="4"/>
      <c r="H18" s="4"/>
      <c r="I18" s="4">
        <v>35610</v>
      </c>
      <c r="J18" s="4"/>
      <c r="K18" s="4"/>
      <c r="L18" s="4"/>
      <c r="M18" s="4"/>
      <c r="N18" s="4">
        <v>30210</v>
      </c>
      <c r="O18" s="8"/>
    </row>
    <row r="19" spans="1:15" ht="21.75" customHeight="1">
      <c r="A19" s="3" t="s">
        <v>131</v>
      </c>
      <c r="B19" s="4">
        <v>1</v>
      </c>
      <c r="C19" s="4">
        <v>3</v>
      </c>
      <c r="D19" s="4">
        <v>75</v>
      </c>
      <c r="E19" s="4">
        <v>50</v>
      </c>
      <c r="F19" s="4">
        <v>0</v>
      </c>
      <c r="G19" s="4">
        <v>450</v>
      </c>
      <c r="H19" s="4">
        <v>0</v>
      </c>
      <c r="I19" s="4">
        <v>177511</v>
      </c>
      <c r="J19" s="4">
        <v>50</v>
      </c>
      <c r="K19" s="4">
        <v>0</v>
      </c>
      <c r="L19" s="4">
        <v>50</v>
      </c>
      <c r="M19" s="4">
        <v>0</v>
      </c>
      <c r="N19" s="4">
        <v>141097</v>
      </c>
      <c r="O19" s="8"/>
    </row>
    <row r="20" spans="1:15" ht="21.75" customHeight="1">
      <c r="A20" s="3" t="s">
        <v>132</v>
      </c>
      <c r="B20" s="4"/>
      <c r="C20" s="4"/>
      <c r="D20" s="4">
        <v>60</v>
      </c>
      <c r="E20" s="4"/>
      <c r="F20" s="4"/>
      <c r="G20" s="4"/>
      <c r="H20" s="4"/>
      <c r="I20" s="4">
        <v>526207</v>
      </c>
      <c r="J20" s="4"/>
      <c r="K20" s="4"/>
      <c r="L20" s="4"/>
      <c r="M20" s="4"/>
      <c r="N20" s="4">
        <v>448503</v>
      </c>
      <c r="O20" s="8"/>
    </row>
    <row r="21" spans="1:15" ht="21.75" customHeight="1">
      <c r="A21" s="3" t="s">
        <v>133</v>
      </c>
      <c r="B21" s="4"/>
      <c r="C21" s="4"/>
      <c r="D21" s="4">
        <v>50</v>
      </c>
      <c r="E21" s="8"/>
      <c r="F21" s="8"/>
      <c r="G21" s="4"/>
      <c r="H21" s="4"/>
      <c r="I21" s="4">
        <v>227771</v>
      </c>
      <c r="J21" s="8"/>
      <c r="K21" s="8"/>
      <c r="L21" s="4"/>
      <c r="M21" s="4"/>
      <c r="N21" s="4">
        <v>669786</v>
      </c>
      <c r="O21" s="8"/>
    </row>
    <row r="22" spans="1:15" ht="14.25">
      <c r="A22" s="164" t="s">
        <v>80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</row>
    <row r="23" spans="2:12" ht="13.5" customHeight="1">
      <c r="B23" s="202"/>
      <c r="K23" s="202"/>
      <c r="L23" s="202"/>
    </row>
    <row r="24" spans="2:12" ht="6.75" customHeight="1" hidden="1">
      <c r="B24" s="202"/>
      <c r="K24" s="202"/>
      <c r="L24" s="202"/>
    </row>
    <row r="26" ht="14.25">
      <c r="A26" t="s">
        <v>86</v>
      </c>
    </row>
  </sheetData>
  <sheetProtection/>
  <mergeCells count="19">
    <mergeCell ref="A22:O22"/>
    <mergeCell ref="A3:A5"/>
    <mergeCell ref="B4:B5"/>
    <mergeCell ref="B23:B24"/>
    <mergeCell ref="C4:C5"/>
    <mergeCell ref="D4:D5"/>
    <mergeCell ref="I4:I5"/>
    <mergeCell ref="N4:N5"/>
    <mergeCell ref="O3:O5"/>
    <mergeCell ref="K23:L24"/>
    <mergeCell ref="A1:O1"/>
    <mergeCell ref="L2:N2"/>
    <mergeCell ref="B3:D3"/>
    <mergeCell ref="E3:I3"/>
    <mergeCell ref="J3:N3"/>
    <mergeCell ref="E4:F4"/>
    <mergeCell ref="G4:H4"/>
    <mergeCell ref="J4:K4"/>
    <mergeCell ref="L4:M4"/>
  </mergeCells>
  <printOptions/>
  <pageMargins left="0.35" right="0.2" top="0.7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林东宁</cp:lastModifiedBy>
  <cp:lastPrinted>2018-02-12T09:22:19Z</cp:lastPrinted>
  <dcterms:created xsi:type="dcterms:W3CDTF">1996-12-17T01:32:42Z</dcterms:created>
  <dcterms:modified xsi:type="dcterms:W3CDTF">2018-03-19T07:59:40Z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