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'各镇办主要指标'!$A$1:$O$18</definedName>
    <definedName name="_xlnm.Print_Area" localSheetId="0">'全市主要指标'!$A$1:$K$27</definedName>
    <definedName name="_xlnm.Print_Area" localSheetId="4">'一表'!$A$1:$H$78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<sst xmlns="http://schemas.openxmlformats.org/spreadsheetml/2006/main" count="288" uniqueCount="209">
  <si>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</si>
  <si>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</si>
  <si>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</si>
  <si>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</si>
  <si>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</si>
  <si>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</si>
  <si>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</si>
  <si>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</si>
  <si>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</si>
  <si>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</si>
  <si>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</si>
  <si>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</si>
  <si>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</si>
  <si>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</si>
  <si>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</si>
  <si>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</si>
  <si>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</si>
  <si>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</si>
  <si>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</si>
  <si>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</si>
  <si>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</si>
  <si>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</si>
  <si>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</si>
  <si>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</si>
  <si>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</si>
  <si>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</si>
  <si>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</si>
  <si>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</si>
  <si>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</si>
  <si>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</si>
  <si>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</si>
  <si>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</si>
  <si>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</si>
  <si>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</si>
  <si>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分管领导：</t>
  </si>
  <si>
    <t>　　　主要领导：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</si>
  <si>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</si>
  <si>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</si>
  <si>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</si>
  <si>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</si>
  <si>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</si>
  <si>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</si>
  <si>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</si>
  <si>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</si>
  <si>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</si>
  <si>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</si>
  <si>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</si>
  <si>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</si>
  <si>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</si>
  <si>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</si>
  <si>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</si>
  <si>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</si>
  <si>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</si>
  <si>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</si>
  <si>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</si>
  <si>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</si>
  <si>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</si>
  <si>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</si>
  <si>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</si>
  <si>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</si>
  <si>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</si>
  <si>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</si>
  <si>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</si>
  <si>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</si>
  <si>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</si>
  <si>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</si>
  <si>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</si>
  <si>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</si>
  <si>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</si>
  <si>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</si>
  <si>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</si>
  <si>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</si>
  <si>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</si>
  <si>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</si>
  <si>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</si>
  <si>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</si>
  <si>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其中：千万美元以上项目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</si>
  <si>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</si>
  <si>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</si>
  <si>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</si>
  <si>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</si>
  <si>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</si>
  <si>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</si>
  <si>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</si>
  <si>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</si>
  <si>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</si>
  <si>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</si>
  <si>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</si>
  <si>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</si>
  <si>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</si>
  <si>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</si>
  <si>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</si>
  <si>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</si>
  <si>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</si>
  <si>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</si>
  <si>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</si>
  <si>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</si>
  <si>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</si>
  <si>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</si>
  <si>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</si>
  <si>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</si>
  <si>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</si>
  <si>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</si>
  <si>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</si>
  <si>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凤  里      蔡芳汶</t>
  </si>
  <si>
    <t>湖  滨      施鸿礼</t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</si>
  <si>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</si>
  <si>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</si>
  <si>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</si>
  <si>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</si>
  <si>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</si>
  <si>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</si>
  <si>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</si>
  <si>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</si>
  <si>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</si>
  <si>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</si>
  <si>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</si>
  <si>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</si>
  <si>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</si>
  <si>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三、建筑业</t>
  </si>
  <si>
    <t>四、交通运输业</t>
  </si>
  <si>
    <t>五、旅游服务业</t>
  </si>
  <si>
    <t>六、房地产业</t>
  </si>
  <si>
    <t>七、其     他</t>
  </si>
  <si>
    <t>泉州市联特精密科技有限公司</t>
  </si>
  <si>
    <t>镇　　（街道）</t>
  </si>
  <si>
    <t>各镇（办）外经贸主要指标开展情况表</t>
  </si>
  <si>
    <t>/</t>
  </si>
  <si>
    <r>
      <t>2018</t>
    </r>
    <r>
      <rPr>
        <sz val="12"/>
        <rFont val="宋体"/>
        <family val="0"/>
      </rPr>
      <t>年累计</t>
    </r>
  </si>
  <si>
    <t>石狮市帕莎进出口贸易有限公司</t>
  </si>
  <si>
    <t>泉州瑞迈美容服务有限公司</t>
  </si>
  <si>
    <t>泉州市创富整合国际贸易有限公司</t>
  </si>
  <si>
    <t>泉州穆拓妮进出口贸易有限公司</t>
  </si>
  <si>
    <t xml:space="preserve">蚶　江              杨思明   </t>
  </si>
  <si>
    <t>鸿  山      蔡文市</t>
  </si>
  <si>
    <t>2018年引进外资项目进展情况一览表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</si>
  <si>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</si>
  <si>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</si>
  <si>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</si>
  <si>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</si>
  <si>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</si>
  <si>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</si>
  <si>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t>泉州顶妆文化创意有限公司</t>
  </si>
  <si>
    <t>泉州慕榕贸易有限公司</t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</si>
  <si>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</si>
  <si>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总额</t>
  </si>
  <si>
    <t>泉州赫菲文化传播有限公司</t>
  </si>
  <si>
    <t>石狮橙献家居有限公司</t>
  </si>
  <si>
    <t>福建省祐全生物科技有限公司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</si>
  <si>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</si>
  <si>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</si>
  <si>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</si>
  <si>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</si>
  <si>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</si>
  <si>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</si>
  <si>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</si>
  <si>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</si>
  <si>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>泉州杰马狮品牌管理有限公司</t>
  </si>
  <si>
    <t>泉州鸿林投资咨询有限公司</t>
  </si>
  <si>
    <t>泉州市智海文化创意有限公司</t>
  </si>
  <si>
    <t>泉州博文星耀服饰有限公司</t>
  </si>
  <si>
    <t>泉州赛德芮尔贸易有限公司</t>
  </si>
  <si>
    <t>石狮市欣锦衍商贸有限责任公司</t>
  </si>
  <si>
    <t>石狮市卡维塔肖布拉贸易有限公司</t>
  </si>
  <si>
    <t>石狮市玛吉德卡米尔贸易有限公司</t>
  </si>
  <si>
    <t>石狮市聚澜佳贸易有限公司</t>
  </si>
  <si>
    <t>石狮市富翔嵘贸易有限责任公司</t>
  </si>
  <si>
    <t>石狮市睿华旭益商贸有限公司</t>
  </si>
  <si>
    <t>泉州普智仓储有限公司</t>
  </si>
  <si>
    <t xml:space="preserve">对    外    贸   易  </t>
  </si>
  <si>
    <t>泉州市健博服装发展有限公司</t>
  </si>
  <si>
    <t>福建省石狮市通达电器有限公司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</si>
  <si>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</si>
  <si>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t>泉州市金翠进出口贸易有限公司</t>
  </si>
  <si>
    <t>福建简约风格贸易有限公司</t>
  </si>
  <si>
    <t>石狮市达货贸易有限公司</t>
  </si>
  <si>
    <t>泉州瑞鸿服饰有限公司</t>
  </si>
  <si>
    <t>福建华智通材料科技有限公司</t>
  </si>
  <si>
    <t>石狮市千百禾文化传播有限公司</t>
  </si>
  <si>
    <t>泉州市艾沃客传媒科技有限公司</t>
  </si>
  <si>
    <t>福建超前海洋生物科技有限公司</t>
  </si>
  <si>
    <t>泉州市百泽进出口贸易有限公司</t>
  </si>
  <si>
    <t>石狮市智云半导体科技有限公司</t>
  </si>
  <si>
    <t>泉州顶妆文化创意有限公司</t>
  </si>
  <si>
    <t>福建都会风格贸易有限公司</t>
  </si>
  <si>
    <t>泉州市健优企业咨询管理有限公司</t>
  </si>
  <si>
    <t>泉州市吉恩文化传播有限公司</t>
  </si>
  <si>
    <t>石狮市特尔发文化传播有限公司</t>
  </si>
  <si>
    <t>石狮市皎皎食品贸易有限公司</t>
  </si>
  <si>
    <t>泉州鹏泰服饰有限公司</t>
  </si>
  <si>
    <t>石狮蔚臻贸易有限公司</t>
  </si>
  <si>
    <t>福建省太第贸易有限责任公司</t>
  </si>
  <si>
    <t>石狮万佳置业有限公司</t>
  </si>
  <si>
    <t>石狮市万峰盛漂染织造有限公司</t>
  </si>
  <si>
    <t>泉州市思文文化传播有限公司</t>
  </si>
  <si>
    <t>石狮市古鲁帕贸易有限公司</t>
  </si>
  <si>
    <t>石狮市通达电机有限公司</t>
  </si>
  <si>
    <t>自    营    出    口    ∧        十      月   份   海         关   数    ∨</t>
  </si>
  <si>
    <t>5220636万美元</t>
  </si>
  <si>
    <t>石狮市信慈进出口贸易有限公司</t>
  </si>
  <si>
    <t>石狮市奥诗进出口贸易有限公司</t>
  </si>
  <si>
    <t>石狮市蒽迪酷尚贸易有限公司</t>
  </si>
  <si>
    <t>泉州市宏妙国际贸易有限公司</t>
  </si>
  <si>
    <t>石狮市圣光餐饮管理有限公司</t>
  </si>
  <si>
    <t>福建得丰服饰有限公司</t>
  </si>
  <si>
    <t>石狮市利成水产食品有限公司</t>
  </si>
  <si>
    <t>石狮市朵缦服装贸易有限公司</t>
  </si>
  <si>
    <t>本月增资外商投资企业1家：石狮市利成水产食品有限公司9000万人民币。</t>
  </si>
  <si>
    <r>
      <t>本月新批外商投资企业7</t>
    </r>
    <r>
      <rPr>
        <sz val="9"/>
        <rFont val="宋体"/>
        <family val="0"/>
      </rPr>
      <t>家：石狮市信慈进出口贸易有限公司</t>
    </r>
    <r>
      <rPr>
        <sz val="9"/>
        <rFont val="宋体"/>
        <family val="0"/>
      </rPr>
      <t>360万人民币；石狮市奥诗进出口贸易有限公司100万人民币；石狮市蒽迪酷尚贸易有限公司100万人民币；泉州市宏妙国际贸易有限公司100万人民币；石狮市圣光餐饮管理有限公司100万人民币；福建得丰服饰有限公司1000万人民币；石狮市朵缦服装贸易有限公司50万人民币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</si>
</sst>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新宋体"/>
      <family val="3"/>
    </font>
    <font>
      <sz val="11"/>
      <name val="新宋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87" fontId="44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44" fillId="25" borderId="0" xfId="0" applyFont="1" applyFill="1" applyAlignment="1">
      <alignment horizontal="center"/>
    </xf>
    <xf numFmtId="187" fontId="44" fillId="25" borderId="0" xfId="0" applyNumberFormat="1" applyFont="1" applyFill="1" applyAlignment="1">
      <alignment horizontal="center"/>
    </xf>
    <xf numFmtId="178" fontId="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/>
    </xf>
    <xf numFmtId="0" fontId="16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3" fillId="25" borderId="0" xfId="0" applyFont="1" applyFill="1" applyAlignment="1">
      <alignment/>
    </xf>
    <xf numFmtId="0" fontId="44" fillId="25" borderId="0" xfId="0" applyFont="1" applyFill="1" applyAlignment="1">
      <alignment/>
    </xf>
    <xf numFmtId="187" fontId="44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44" fillId="25" borderId="0" xfId="0" applyFont="1" applyFill="1" applyAlignment="1">
      <alignment/>
    </xf>
    <xf numFmtId="187" fontId="44" fillId="25" borderId="0" xfId="0" applyNumberFormat="1" applyFont="1" applyFill="1" applyAlignment="1">
      <alignment/>
    </xf>
    <xf numFmtId="178" fontId="0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1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12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180" fontId="0" fillId="26" borderId="10" xfId="0" applyNumberFormat="1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178" fontId="44" fillId="27" borderId="10" xfId="0" applyNumberFormat="1" applyFont="1" applyFill="1" applyBorder="1" applyAlignment="1">
      <alignment horizontal="right" vertical="center"/>
    </xf>
    <xf numFmtId="0" fontId="49" fillId="27" borderId="10" xfId="0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/>
    </xf>
    <xf numFmtId="0" fontId="17" fillId="27" borderId="10" xfId="0" applyFont="1" applyFill="1" applyBorder="1" applyAlignment="1">
      <alignment horizontal="center" vertical="center"/>
    </xf>
    <xf numFmtId="0" fontId="49" fillId="27" borderId="10" xfId="0" applyFont="1" applyFill="1" applyBorder="1" applyAlignment="1">
      <alignment horizontal="center" vertical="center" wrapText="1"/>
    </xf>
    <xf numFmtId="0" fontId="45" fillId="27" borderId="12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49" fillId="27" borderId="15" xfId="0" applyFont="1" applyFill="1" applyBorder="1" applyAlignment="1">
      <alignment horizontal="center" vertical="center"/>
    </xf>
    <xf numFmtId="0" fontId="45" fillId="27" borderId="15" xfId="0" applyFont="1" applyFill="1" applyBorder="1" applyAlignment="1">
      <alignment horizontal="center" vertical="center"/>
    </xf>
    <xf numFmtId="0" fontId="18" fillId="27" borderId="15" xfId="0" applyFont="1" applyFill="1" applyBorder="1" applyAlignment="1">
      <alignment horizontal="center" vertical="center" wrapText="1"/>
    </xf>
    <xf numFmtId="178" fontId="44" fillId="27" borderId="10" xfId="0" applyNumberFormat="1" applyFont="1" applyFill="1" applyBorder="1" applyAlignment="1">
      <alignment horizontal="right" vertical="center"/>
    </xf>
    <xf numFmtId="179" fontId="44" fillId="27" borderId="10" xfId="0" applyNumberFormat="1" applyFont="1" applyFill="1" applyBorder="1" applyAlignment="1">
      <alignment horizontal="right" vertical="center"/>
    </xf>
    <xf numFmtId="0" fontId="46" fillId="26" borderId="15" xfId="0" applyFont="1" applyFill="1" applyBorder="1" applyAlignment="1">
      <alignment horizontal="center" vertical="center" wrapText="1"/>
    </xf>
    <xf numFmtId="180" fontId="44" fillId="27" borderId="10" xfId="0" applyNumberFormat="1" applyFont="1" applyFill="1" applyBorder="1" applyAlignment="1">
      <alignment horizontal="right" vertical="center"/>
    </xf>
    <xf numFmtId="181" fontId="44" fillId="27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right" vertical="center"/>
    </xf>
    <xf numFmtId="178" fontId="44" fillId="26" borderId="10" xfId="0" applyNumberFormat="1" applyFont="1" applyFill="1" applyBorder="1" applyAlignment="1">
      <alignment horizontal="right" vertical="center"/>
    </xf>
    <xf numFmtId="179" fontId="44" fillId="26" borderId="10" xfId="0" applyNumberFormat="1" applyFont="1" applyFill="1" applyBorder="1" applyAlignment="1">
      <alignment horizontal="right" vertical="center"/>
    </xf>
    <xf numFmtId="1" fontId="44" fillId="26" borderId="10" xfId="0" applyNumberFormat="1" applyFont="1" applyFill="1" applyBorder="1" applyAlignment="1">
      <alignment horizontal="right" vertical="center"/>
    </xf>
    <xf numFmtId="181" fontId="44" fillId="26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center" vertical="center" wrapText="1"/>
    </xf>
    <xf numFmtId="178" fontId="0" fillId="26" borderId="16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50" fillId="27" borderId="10" xfId="0" applyFont="1" applyFill="1" applyBorder="1" applyAlignment="1">
      <alignment horizontal="center" vertical="center"/>
    </xf>
    <xf numFmtId="10" fontId="18" fillId="27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7" fillId="27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7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/>
    </xf>
    <xf numFmtId="0" fontId="17" fillId="27" borderId="18" xfId="0" applyFont="1" applyFill="1" applyBorder="1" applyAlignment="1">
      <alignment horizontal="center" vertical="center"/>
    </xf>
    <xf numFmtId="0" fontId="17" fillId="27" borderId="13" xfId="0" applyFont="1" applyFill="1" applyBorder="1" applyAlignment="1">
      <alignment horizontal="center" vertical="center"/>
    </xf>
    <xf numFmtId="0" fontId="17" fillId="27" borderId="17" xfId="0" applyFont="1" applyFill="1" applyBorder="1" applyAlignment="1">
      <alignment horizontal="center" vertical="center" wrapText="1"/>
    </xf>
    <xf numFmtId="0" fontId="17" fillId="27" borderId="13" xfId="0" applyFont="1" applyFill="1" applyBorder="1" applyAlignment="1">
      <alignment horizontal="center" vertical="center" wrapText="1"/>
    </xf>
    <xf numFmtId="0" fontId="10" fillId="27" borderId="17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7" fillId="27" borderId="12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7" fillId="27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27" borderId="15" xfId="0" applyFont="1" applyFill="1" applyBorder="1" applyAlignment="1">
      <alignment horizontal="center" vertical="center" wrapText="1"/>
    </xf>
    <xf numFmtId="0" fontId="17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57" fontId="0" fillId="25" borderId="0" xfId="0" applyNumberFormat="1" applyFont="1" applyFill="1" applyAlignment="1">
      <alignment horizontal="center" vertical="center"/>
    </xf>
    <xf numFmtId="0" fontId="16" fillId="26" borderId="10" xfId="0" applyFont="1" applyFill="1" applyBorder="1" applyAlignment="1">
      <alignment horizontal="center" vertical="center"/>
    </xf>
    <xf numFmtId="0" fontId="16" fillId="27" borderId="19" xfId="0" applyFont="1" applyFill="1" applyBorder="1" applyAlignment="1">
      <alignment horizontal="center" vertical="center" wrapText="1"/>
    </xf>
    <xf numFmtId="0" fontId="16" fillId="27" borderId="21" xfId="0" applyFont="1" applyFill="1" applyBorder="1" applyAlignment="1">
      <alignment horizontal="center" vertical="center" wrapText="1"/>
    </xf>
    <xf numFmtId="0" fontId="16" fillId="27" borderId="22" xfId="0" applyFont="1" applyFill="1" applyBorder="1" applyAlignment="1">
      <alignment horizontal="center" vertical="center" wrapText="1"/>
    </xf>
    <xf numFmtId="0" fontId="16" fillId="27" borderId="23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178" fontId="0" fillId="26" borderId="19" xfId="0" applyNumberFormat="1" applyFont="1" applyFill="1" applyBorder="1" applyAlignment="1">
      <alignment horizontal="center" vertical="center" wrapText="1"/>
    </xf>
    <xf numFmtId="178" fontId="0" fillId="26" borderId="22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2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0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0" xfId="0" applyFill="1" applyAlignment="1">
      <alignment/>
    </xf>
    <xf numFmtId="31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0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187" fontId="44" fillId="27" borderId="10" xfId="0" applyNumberFormat="1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87" fontId="6" fillId="27" borderId="1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1" fontId="44" fillId="27" borderId="10" xfId="0" applyNumberFormat="1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left" vertical="center" wrapText="1"/>
    </xf>
  </cellXfs>
  <cellStyles count="348">
    <cellStyle name="Normal" xfId="0"/>
    <cellStyle name="20% - 着色 1" xfId="15"/>
    <cellStyle name="20% - 着色 1 2" xfId="16"/>
    <cellStyle name="20% - 着色 1 2 2" xfId="17"/>
    <cellStyle name="20% - 着色 1 2 3" xfId="18"/>
    <cellStyle name="20% - 着色 1 2 4" xfId="19"/>
    <cellStyle name="20% - 着色 1 2 5" xfId="20"/>
    <cellStyle name="20% - 着色 1 2 6" xfId="21"/>
    <cellStyle name="20% - 着色 2" xfId="22"/>
    <cellStyle name="20% - 着色 2 2" xfId="23"/>
    <cellStyle name="20% - 着色 2 2 2" xfId="24"/>
    <cellStyle name="20% - 着色 2 2 3" xfId="25"/>
    <cellStyle name="20% - 着色 2 2 4" xfId="26"/>
    <cellStyle name="20% - 着色 2 2 5" xfId="27"/>
    <cellStyle name="20% - 着色 2 2 6" xfId="28"/>
    <cellStyle name="20% - 着色 3" xfId="29"/>
    <cellStyle name="20% - 着色 3 2" xfId="30"/>
    <cellStyle name="20% - 着色 3 2 2" xfId="31"/>
    <cellStyle name="20% - 着色 3 2 3" xfId="32"/>
    <cellStyle name="20% - 着色 3 2 4" xfId="33"/>
    <cellStyle name="20% - 着色 3 2 5" xfId="34"/>
    <cellStyle name="20% - 着色 3 2 6" xfId="35"/>
    <cellStyle name="20% - 着色 4" xfId="36"/>
    <cellStyle name="20% - 着色 4 2" xfId="37"/>
    <cellStyle name="20% - 着色 4 2 2" xfId="38"/>
    <cellStyle name="20% - 着色 4 2 3" xfId="39"/>
    <cellStyle name="20% - 着色 4 2 4" xfId="40"/>
    <cellStyle name="20% - 着色 4 2 5" xfId="41"/>
    <cellStyle name="20% - 着色 4 2 6" xfId="42"/>
    <cellStyle name="20% - 着色 5" xfId="43"/>
    <cellStyle name="20% - 着色 5 2" xfId="44"/>
    <cellStyle name="20% - 着色 5 2 2" xfId="45"/>
    <cellStyle name="20% - 着色 5 2 3" xfId="46"/>
    <cellStyle name="20% - 着色 5 2 4" xfId="47"/>
    <cellStyle name="20% - 着色 5 2 5" xfId="48"/>
    <cellStyle name="20% - 着色 5 2 6" xfId="49"/>
    <cellStyle name="20% - 着色 6" xfId="50"/>
    <cellStyle name="20% - 着色 6 2" xfId="51"/>
    <cellStyle name="20% - 着色 6 2 2" xfId="52"/>
    <cellStyle name="20% - 着色 6 2 3" xfId="53"/>
    <cellStyle name="20% - 着色 6 2 4" xfId="54"/>
    <cellStyle name="20% - 着色 6 2 5" xfId="55"/>
    <cellStyle name="20% - 着色 6 2 6" xfId="56"/>
    <cellStyle name="40% - 着色 1" xfId="57"/>
    <cellStyle name="40% - 着色 1 2" xfId="58"/>
    <cellStyle name="40% - 着色 1 2 2" xfId="59"/>
    <cellStyle name="40% - 着色 1 2 3" xfId="60"/>
    <cellStyle name="40% - 着色 1 2 4" xfId="61"/>
    <cellStyle name="40% - 着色 1 2 5" xfId="62"/>
    <cellStyle name="40% - 着色 1 2 6" xfId="63"/>
    <cellStyle name="40% - 着色 2" xfId="64"/>
    <cellStyle name="40% - 着色 2 2" xfId="65"/>
    <cellStyle name="40% - 着色 2 2 2" xfId="66"/>
    <cellStyle name="40% - 着色 2 2 3" xfId="67"/>
    <cellStyle name="40% - 着色 2 2 4" xfId="68"/>
    <cellStyle name="40% - 着色 2 2 5" xfId="69"/>
    <cellStyle name="40% - 着色 2 2 6" xfId="70"/>
    <cellStyle name="40% - 着色 3" xfId="71"/>
    <cellStyle name="40% - 着色 3 2" xfId="72"/>
    <cellStyle name="40% - 着色 3 2 2" xfId="73"/>
    <cellStyle name="40% - 着色 3 2 3" xfId="74"/>
    <cellStyle name="40% - 着色 3 2 4" xfId="75"/>
    <cellStyle name="40% - 着色 3 2 5" xfId="76"/>
    <cellStyle name="40% - 着色 3 2 6" xfId="77"/>
    <cellStyle name="40% - 着色 4" xfId="78"/>
    <cellStyle name="40% - 着色 4 2" xfId="79"/>
    <cellStyle name="40% - 着色 4 2 2" xfId="80"/>
    <cellStyle name="40% - 着色 4 2 3" xfId="81"/>
    <cellStyle name="40% - 着色 4 2 4" xfId="82"/>
    <cellStyle name="40% - 着色 4 2 5" xfId="83"/>
    <cellStyle name="40% - 着色 4 2 6" xfId="84"/>
    <cellStyle name="40% - 着色 5" xfId="85"/>
    <cellStyle name="40% - 着色 5 2" xfId="86"/>
    <cellStyle name="40% - 着色 5 2 2" xfId="87"/>
    <cellStyle name="40% - 着色 5 2 3" xfId="88"/>
    <cellStyle name="40% - 着色 5 2 4" xfId="89"/>
    <cellStyle name="40% - 着色 5 2 5" xfId="90"/>
    <cellStyle name="40% - 着色 5 2 6" xfId="91"/>
    <cellStyle name="40% - 着色 6" xfId="92"/>
    <cellStyle name="40% - 着色 6 2" xfId="93"/>
    <cellStyle name="40% - 着色 6 2 2" xfId="94"/>
    <cellStyle name="40% - 着色 6 2 3" xfId="95"/>
    <cellStyle name="40% - 着色 6 2 4" xfId="96"/>
    <cellStyle name="40% - 着色 6 2 5" xfId="97"/>
    <cellStyle name="40% - 着色 6 2 6" xfId="98"/>
    <cellStyle name="60% - 着色 1" xfId="99"/>
    <cellStyle name="60% - 着色 1 2" xfId="100"/>
    <cellStyle name="60% - 着色 1 2 2" xfId="101"/>
    <cellStyle name="60% - 着色 1 2 3" xfId="102"/>
    <cellStyle name="60% - 着色 1 2 4" xfId="103"/>
    <cellStyle name="60% - 着色 1 2 5" xfId="104"/>
    <cellStyle name="60% - 着色 2" xfId="105"/>
    <cellStyle name="60% - 着色 2 2" xfId="106"/>
    <cellStyle name="60% - 着色 2 2 2" xfId="107"/>
    <cellStyle name="60% - 着色 2 2 3" xfId="108"/>
    <cellStyle name="60% - 着色 2 2 4" xfId="109"/>
    <cellStyle name="60% - 着色 2 2 5" xfId="110"/>
    <cellStyle name="60% - 着色 3" xfId="111"/>
    <cellStyle name="60% - 着色 3 2" xfId="112"/>
    <cellStyle name="60% - 着色 3 2 2" xfId="113"/>
    <cellStyle name="60% - 着色 3 2 3" xfId="114"/>
    <cellStyle name="60% - 着色 3 2 4" xfId="115"/>
    <cellStyle name="60% - 着色 3 2 5" xfId="116"/>
    <cellStyle name="60% - 着色 4" xfId="117"/>
    <cellStyle name="60% - 着色 4 2" xfId="118"/>
    <cellStyle name="60% - 着色 4 2 2" xfId="119"/>
    <cellStyle name="60% - 着色 4 2 3" xfId="120"/>
    <cellStyle name="60% - 着色 4 2 4" xfId="121"/>
    <cellStyle name="60% - 着色 4 2 5" xfId="122"/>
    <cellStyle name="60% - 着色 5" xfId="123"/>
    <cellStyle name="60% - 着色 5 2" xfId="124"/>
    <cellStyle name="60% - 着色 5 2 2" xfId="125"/>
    <cellStyle name="60% - 着色 5 2 3" xfId="126"/>
    <cellStyle name="60% - 着色 5 2 4" xfId="127"/>
    <cellStyle name="60% - 着色 5 2 5" xfId="128"/>
    <cellStyle name="60% - 着色 6" xfId="129"/>
    <cellStyle name="60% - 着色 6 2" xfId="130"/>
    <cellStyle name="60% - 着色 6 2 2" xfId="131"/>
    <cellStyle name="60% - 着色 6 2 3" xfId="132"/>
    <cellStyle name="60% - 着色 6 2 4" xfId="133"/>
    <cellStyle name="60% - 着色 6 2 5" xfId="134"/>
    <cellStyle name="Percent" xfId="135"/>
    <cellStyle name="标题" xfId="136"/>
    <cellStyle name="标题 1" xfId="137"/>
    <cellStyle name="标题 1 2" xfId="138"/>
    <cellStyle name="标题 1 2 2" xfId="139"/>
    <cellStyle name="标题 1 2 3" xfId="140"/>
    <cellStyle name="标题 1 2 4" xfId="141"/>
    <cellStyle name="标题 1 2 5" xfId="142"/>
    <cellStyle name="标题 1 3" xfId="143"/>
    <cellStyle name="标题 1 4" xfId="144"/>
    <cellStyle name="标题 1 5" xfId="145"/>
    <cellStyle name="标题 1 6" xfId="146"/>
    <cellStyle name="标题 2" xfId="147"/>
    <cellStyle name="标题 2 2" xfId="148"/>
    <cellStyle name="标题 2 2 2" xfId="149"/>
    <cellStyle name="标题 2 2 3" xfId="150"/>
    <cellStyle name="标题 2 2 4" xfId="151"/>
    <cellStyle name="标题 2 2 5" xfId="152"/>
    <cellStyle name="标题 2 3" xfId="153"/>
    <cellStyle name="标题 2 4" xfId="154"/>
    <cellStyle name="标题 2 5" xfId="155"/>
    <cellStyle name="标题 2 6" xfId="156"/>
    <cellStyle name="标题 3" xfId="157"/>
    <cellStyle name="标题 3 2" xfId="158"/>
    <cellStyle name="标题 3 2 2" xfId="159"/>
    <cellStyle name="标题 3 2 3" xfId="160"/>
    <cellStyle name="标题 3 2 4" xfId="161"/>
    <cellStyle name="标题 3 2 5" xfId="162"/>
    <cellStyle name="标题 3 3" xfId="163"/>
    <cellStyle name="标题 3 4" xfId="164"/>
    <cellStyle name="标题 3 5" xfId="165"/>
    <cellStyle name="标题 3 6" xfId="166"/>
    <cellStyle name="标题 4" xfId="167"/>
    <cellStyle name="标题 4 2" xfId="168"/>
    <cellStyle name="标题 4 2 2" xfId="169"/>
    <cellStyle name="标题 4 2 3" xfId="170"/>
    <cellStyle name="标题 4 2 4" xfId="171"/>
    <cellStyle name="标题 4 2 5" xfId="172"/>
    <cellStyle name="标题 4 3" xfId="173"/>
    <cellStyle name="标题 4 4" xfId="174"/>
    <cellStyle name="标题 4 5" xfId="175"/>
    <cellStyle name="标题 4 6" xfId="176"/>
    <cellStyle name="标题 5" xfId="177"/>
    <cellStyle name="标题 5 2" xfId="178"/>
    <cellStyle name="标题 5 3" xfId="179"/>
    <cellStyle name="标题 5 4" xfId="180"/>
    <cellStyle name="标题 5 5" xfId="181"/>
    <cellStyle name="标题 6" xfId="182"/>
    <cellStyle name="标题 7" xfId="183"/>
    <cellStyle name="标题 8" xfId="184"/>
    <cellStyle name="标题 9" xfId="185"/>
    <cellStyle name="差" xfId="186"/>
    <cellStyle name="差 2" xfId="187"/>
    <cellStyle name="差 2 2" xfId="188"/>
    <cellStyle name="差 2 3" xfId="189"/>
    <cellStyle name="差 2 4" xfId="190"/>
    <cellStyle name="差 2 5" xfId="191"/>
    <cellStyle name="差 3" xfId="192"/>
    <cellStyle name="差 4" xfId="193"/>
    <cellStyle name="差 5" xfId="194"/>
    <cellStyle name="差 6" xfId="195"/>
    <cellStyle name="常规 2" xfId="196"/>
    <cellStyle name="常规 2 2" xfId="197"/>
    <cellStyle name="常规 2 3" xfId="198"/>
    <cellStyle name="常规 2 4" xfId="199"/>
    <cellStyle name="常规 2 5" xfId="200"/>
    <cellStyle name="常规 3" xfId="201"/>
    <cellStyle name="常规 3 2" xfId="202"/>
    <cellStyle name="常规 3 3" xfId="203"/>
    <cellStyle name="常规 3 4" xfId="204"/>
    <cellStyle name="常规 3 5" xfId="205"/>
    <cellStyle name="常规 4" xfId="206"/>
    <cellStyle name="常规 5" xfId="207"/>
    <cellStyle name="常规 6" xfId="208"/>
    <cellStyle name="常规 7" xfId="209"/>
    <cellStyle name="Hyperlink" xfId="210"/>
    <cellStyle name="好" xfId="211"/>
    <cellStyle name="好 2" xfId="212"/>
    <cellStyle name="好 2 2" xfId="213"/>
    <cellStyle name="好 2 3" xfId="214"/>
    <cellStyle name="好 2 4" xfId="215"/>
    <cellStyle name="好 2 5" xfId="216"/>
    <cellStyle name="好 3" xfId="217"/>
    <cellStyle name="好 4" xfId="218"/>
    <cellStyle name="好 5" xfId="219"/>
    <cellStyle name="好 6" xfId="220"/>
    <cellStyle name="汇总" xfId="221"/>
    <cellStyle name="汇总 2" xfId="222"/>
    <cellStyle name="汇总 2 2" xfId="223"/>
    <cellStyle name="汇总 2 3" xfId="224"/>
    <cellStyle name="汇总 2 4" xfId="225"/>
    <cellStyle name="汇总 2 5" xfId="226"/>
    <cellStyle name="汇总 3" xfId="227"/>
    <cellStyle name="汇总 4" xfId="228"/>
    <cellStyle name="汇总 5" xfId="229"/>
    <cellStyle name="汇总 6" xfId="230"/>
    <cellStyle name="Currency" xfId="231"/>
    <cellStyle name="Currency [0]" xfId="232"/>
    <cellStyle name="计算" xfId="233"/>
    <cellStyle name="计算 2" xfId="234"/>
    <cellStyle name="计算 2 2" xfId="235"/>
    <cellStyle name="计算 2 3" xfId="236"/>
    <cellStyle name="计算 2 4" xfId="237"/>
    <cellStyle name="计算 2 5" xfId="238"/>
    <cellStyle name="计算 3" xfId="239"/>
    <cellStyle name="计算 4" xfId="240"/>
    <cellStyle name="计算 5" xfId="241"/>
    <cellStyle name="计算 6" xfId="242"/>
    <cellStyle name="检查单元格" xfId="243"/>
    <cellStyle name="检查单元格 2" xfId="244"/>
    <cellStyle name="检查单元格 2 2" xfId="245"/>
    <cellStyle name="检查单元格 2 3" xfId="246"/>
    <cellStyle name="检查单元格 2 4" xfId="247"/>
    <cellStyle name="检查单元格 2 5" xfId="248"/>
    <cellStyle name="检查单元格 3" xfId="249"/>
    <cellStyle name="检查单元格 4" xfId="250"/>
    <cellStyle name="检查单元格 5" xfId="251"/>
    <cellStyle name="检查单元格 6" xfId="252"/>
    <cellStyle name="解释性文本" xfId="253"/>
    <cellStyle name="解释性文本 2" xfId="254"/>
    <cellStyle name="解释性文本 2 2" xfId="255"/>
    <cellStyle name="解释性文本 2 3" xfId="256"/>
    <cellStyle name="解释性文本 2 4" xfId="257"/>
    <cellStyle name="解释性文本 2 5" xfId="258"/>
    <cellStyle name="解释性文本 3" xfId="259"/>
    <cellStyle name="解释性文本 4" xfId="260"/>
    <cellStyle name="解释性文本 5" xfId="261"/>
    <cellStyle name="解释性文本 6" xfId="262"/>
    <cellStyle name="警告文本" xfId="263"/>
    <cellStyle name="警告文本 2" xfId="264"/>
    <cellStyle name="警告文本 2 2" xfId="265"/>
    <cellStyle name="警告文本 2 3" xfId="266"/>
    <cellStyle name="警告文本 2 4" xfId="267"/>
    <cellStyle name="警告文本 2 5" xfId="268"/>
    <cellStyle name="警告文本 3" xfId="269"/>
    <cellStyle name="警告文本 4" xfId="270"/>
    <cellStyle name="警告文本 5" xfId="271"/>
    <cellStyle name="警告文本 6" xfId="272"/>
    <cellStyle name="链接单元格" xfId="273"/>
    <cellStyle name="链接单元格 2" xfId="274"/>
    <cellStyle name="链接单元格 2 2" xfId="275"/>
    <cellStyle name="链接单元格 2 3" xfId="276"/>
    <cellStyle name="链接单元格 2 4" xfId="277"/>
    <cellStyle name="链接单元格 2 5" xfId="278"/>
    <cellStyle name="链接单元格 3" xfId="279"/>
    <cellStyle name="链接单元格 4" xfId="280"/>
    <cellStyle name="链接单元格 5" xfId="281"/>
    <cellStyle name="链接单元格 6" xfId="282"/>
    <cellStyle name="Comma" xfId="283"/>
    <cellStyle name="Comma [0]" xfId="284"/>
    <cellStyle name="适中" xfId="285"/>
    <cellStyle name="适中 2" xfId="286"/>
    <cellStyle name="适中 2 2" xfId="287"/>
    <cellStyle name="适中 2 3" xfId="288"/>
    <cellStyle name="适中 2 4" xfId="289"/>
    <cellStyle name="适中 2 5" xfId="290"/>
    <cellStyle name="适中 3" xfId="291"/>
    <cellStyle name="适中 4" xfId="292"/>
    <cellStyle name="适中 5" xfId="293"/>
    <cellStyle name="适中 6" xfId="294"/>
    <cellStyle name="输出" xfId="295"/>
    <cellStyle name="输出 2" xfId="296"/>
    <cellStyle name="输出 2 2" xfId="297"/>
    <cellStyle name="输出 2 3" xfId="298"/>
    <cellStyle name="输出 2 4" xfId="299"/>
    <cellStyle name="输出 2 5" xfId="300"/>
    <cellStyle name="输出 3" xfId="301"/>
    <cellStyle name="输出 4" xfId="302"/>
    <cellStyle name="输出 5" xfId="303"/>
    <cellStyle name="输出 6" xfId="304"/>
    <cellStyle name="输入" xfId="305"/>
    <cellStyle name="输入 2" xfId="306"/>
    <cellStyle name="输入 2 2" xfId="307"/>
    <cellStyle name="输入 2 3" xfId="308"/>
    <cellStyle name="输入 2 4" xfId="309"/>
    <cellStyle name="输入 2 5" xfId="310"/>
    <cellStyle name="输入 3" xfId="311"/>
    <cellStyle name="输入 4" xfId="312"/>
    <cellStyle name="输入 5" xfId="313"/>
    <cellStyle name="输入 6" xfId="314"/>
    <cellStyle name="Followed Hyperlink" xfId="315"/>
    <cellStyle name="着色 1" xfId="316"/>
    <cellStyle name="着色 1 2" xfId="317"/>
    <cellStyle name="着色 1 2 2" xfId="318"/>
    <cellStyle name="着色 1 2 3" xfId="319"/>
    <cellStyle name="着色 1 2 4" xfId="320"/>
    <cellStyle name="着色 1 2 5" xfId="321"/>
    <cellStyle name="着色 2" xfId="322"/>
    <cellStyle name="着色 2 2" xfId="323"/>
    <cellStyle name="着色 2 2 2" xfId="324"/>
    <cellStyle name="着色 2 2 3" xfId="325"/>
    <cellStyle name="着色 2 2 4" xfId="326"/>
    <cellStyle name="着色 2 2 5" xfId="327"/>
    <cellStyle name="着色 3" xfId="328"/>
    <cellStyle name="着色 3 2" xfId="329"/>
    <cellStyle name="着色 3 2 2" xfId="330"/>
    <cellStyle name="着色 3 2 3" xfId="331"/>
    <cellStyle name="着色 3 2 4" xfId="332"/>
    <cellStyle name="着色 3 2 5" xfId="333"/>
    <cellStyle name="着色 4" xfId="334"/>
    <cellStyle name="着色 4 2" xfId="335"/>
    <cellStyle name="着色 4 2 2" xfId="336"/>
    <cellStyle name="着色 4 2 3" xfId="337"/>
    <cellStyle name="着色 4 2 4" xfId="338"/>
    <cellStyle name="着色 4 2 5" xfId="339"/>
    <cellStyle name="着色 5" xfId="340"/>
    <cellStyle name="着色 5 2" xfId="341"/>
    <cellStyle name="着色 5 2 2" xfId="342"/>
    <cellStyle name="着色 5 2 3" xfId="343"/>
    <cellStyle name="着色 5 2 4" xfId="344"/>
    <cellStyle name="着色 5 2 5" xfId="345"/>
    <cellStyle name="着色 6" xfId="346"/>
    <cellStyle name="着色 6 2" xfId="347"/>
    <cellStyle name="着色 6 2 2" xfId="348"/>
    <cellStyle name="着色 6 2 3" xfId="349"/>
    <cellStyle name="着色 6 2 4" xfId="350"/>
    <cellStyle name="着色 6 2 5" xfId="351"/>
    <cellStyle name="注释" xfId="352"/>
    <cellStyle name="注释 2" xfId="353"/>
    <cellStyle name="注释 2 2" xfId="354"/>
    <cellStyle name="注释 2 3" xfId="355"/>
    <cellStyle name="注释 2 4" xfId="356"/>
    <cellStyle name="注释 2 5" xfId="357"/>
    <cellStyle name="注释 3" xfId="358"/>
    <cellStyle name="注释 4" xfId="359"/>
    <cellStyle name="注释 5" xfId="360"/>
    <cellStyle name="注释 6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3">
      <selection activeCell="G7" sqref="G7"/>
    </sheetView>
  </sheetViews>
  <sheetFormatPr defaultColWidth="9.00390625" defaultRowHeight="14.25"/>
  <cols>
    <col min="1" max="1" width="5.50390625" style="10" customWidth="1"/>
    <col min="2" max="2" width="7.50390625" style="10" customWidth="1"/>
    <col min="3" max="3" width="6.50390625" style="10" customWidth="1"/>
    <col min="4" max="4" width="6.00390625" style="10" customWidth="1"/>
    <col min="5" max="5" width="8.75390625" style="10" customWidth="1"/>
    <col min="6" max="6" width="6.75390625" style="10" customWidth="1"/>
    <col min="7" max="7" width="8.125" style="10" customWidth="1"/>
    <col min="8" max="8" width="8.375" style="10" customWidth="1"/>
    <col min="9" max="9" width="7.875" style="10" customWidth="1"/>
    <col min="10" max="10" width="7.125" style="10" customWidth="1"/>
    <col min="11" max="11" width="10.625" style="10" customWidth="1"/>
    <col min="12" max="16384" width="9.00390625" style="10" customWidth="1"/>
  </cols>
  <sheetData>
    <row r="1" spans="1:11" ht="21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8.75" customHeight="1">
      <c r="A2" s="153">
        <v>43434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0" customHeight="1">
      <c r="A3" s="26" t="s">
        <v>1</v>
      </c>
      <c r="B3" s="143" t="s">
        <v>2</v>
      </c>
      <c r="C3" s="143"/>
      <c r="D3" s="143"/>
      <c r="E3" s="143"/>
      <c r="F3" s="26" t="s">
        <v>3</v>
      </c>
      <c r="G3" s="27" t="s">
        <v>4</v>
      </c>
      <c r="H3" s="28" t="s">
        <v>5</v>
      </c>
      <c r="I3" s="28" t="s">
        <v>6</v>
      </c>
      <c r="J3" s="28" t="s">
        <v>7</v>
      </c>
      <c r="K3" s="29" t="s">
        <v>8</v>
      </c>
    </row>
    <row r="4" spans="1:11" ht="33.75" customHeight="1">
      <c r="A4" s="126" t="s">
        <v>9</v>
      </c>
      <c r="B4" s="126" t="s">
        <v>172</v>
      </c>
      <c r="C4" s="143" t="s">
        <v>10</v>
      </c>
      <c r="D4" s="143"/>
      <c r="E4" s="143"/>
      <c r="F4" s="25" t="s">
        <v>11</v>
      </c>
      <c r="G4" s="25">
        <v>7</v>
      </c>
      <c r="H4" s="25">
        <v>47</v>
      </c>
      <c r="I4" s="30"/>
      <c r="J4" s="30"/>
      <c r="K4" s="25">
        <v>2297</v>
      </c>
    </row>
    <row r="5" spans="1:11" ht="33.75" customHeight="1">
      <c r="A5" s="126"/>
      <c r="B5" s="138"/>
      <c r="C5" s="148" t="s">
        <v>12</v>
      </c>
      <c r="D5" s="148"/>
      <c r="E5" s="148"/>
      <c r="F5" s="25" t="s">
        <v>11</v>
      </c>
      <c r="G5" s="25">
        <v>2</v>
      </c>
      <c r="H5" s="25">
        <v>15</v>
      </c>
      <c r="I5" s="30"/>
      <c r="J5" s="25"/>
      <c r="K5" s="25">
        <v>308</v>
      </c>
    </row>
    <row r="6" spans="1:11" ht="33.75" customHeight="1">
      <c r="A6" s="126"/>
      <c r="B6" s="143" t="s">
        <v>13</v>
      </c>
      <c r="C6" s="143"/>
      <c r="D6" s="143"/>
      <c r="E6" s="143"/>
      <c r="F6" s="25" t="s">
        <v>11</v>
      </c>
      <c r="G6" s="25">
        <v>1</v>
      </c>
      <c r="H6" s="25">
        <v>9</v>
      </c>
      <c r="I6" s="25"/>
      <c r="J6" s="25"/>
      <c r="K6" s="25"/>
    </row>
    <row r="7" spans="1:14" ht="33.75" customHeight="1">
      <c r="A7" s="126"/>
      <c r="B7" s="145" t="s">
        <v>14</v>
      </c>
      <c r="C7" s="143" t="s">
        <v>15</v>
      </c>
      <c r="D7" s="143"/>
      <c r="E7" s="143"/>
      <c r="F7" s="25" t="s">
        <v>16</v>
      </c>
      <c r="G7" s="25">
        <v>10810</v>
      </c>
      <c r="H7" s="25">
        <v>122167</v>
      </c>
      <c r="I7" s="25"/>
      <c r="J7" s="25"/>
      <c r="K7" s="25"/>
      <c r="N7" s="18"/>
    </row>
    <row r="8" spans="1:11" ht="33.75" customHeight="1">
      <c r="A8" s="126"/>
      <c r="B8" s="145"/>
      <c r="C8" s="126" t="s">
        <v>17</v>
      </c>
      <c r="D8" s="126"/>
      <c r="E8" s="126"/>
      <c r="F8" s="25" t="s">
        <v>16</v>
      </c>
      <c r="G8" s="25">
        <v>9000</v>
      </c>
      <c r="H8" s="25">
        <v>60497</v>
      </c>
      <c r="I8" s="25"/>
      <c r="J8" s="25"/>
      <c r="K8" s="25"/>
    </row>
    <row r="9" spans="1:11" ht="33.75" customHeight="1">
      <c r="A9" s="126"/>
      <c r="B9" s="126" t="s">
        <v>18</v>
      </c>
      <c r="C9" s="143" t="s">
        <v>15</v>
      </c>
      <c r="D9" s="143"/>
      <c r="E9" s="144"/>
      <c r="F9" s="25" t="s">
        <v>16</v>
      </c>
      <c r="G9" s="25">
        <v>10810</v>
      </c>
      <c r="H9" s="25">
        <v>89932</v>
      </c>
      <c r="I9" s="25"/>
      <c r="J9" s="25" t="s">
        <v>127</v>
      </c>
      <c r="K9" s="31" t="s">
        <v>198</v>
      </c>
    </row>
    <row r="10" spans="1:11" ht="33.75" customHeight="1">
      <c r="A10" s="126"/>
      <c r="B10" s="154"/>
      <c r="C10" s="126" t="s">
        <v>19</v>
      </c>
      <c r="D10" s="136" t="s">
        <v>20</v>
      </c>
      <c r="E10" s="137"/>
      <c r="F10" s="25" t="s">
        <v>16</v>
      </c>
      <c r="G10" s="25">
        <v>9000</v>
      </c>
      <c r="H10" s="25">
        <v>50330</v>
      </c>
      <c r="I10" s="25"/>
      <c r="J10" s="25"/>
      <c r="K10" s="25"/>
    </row>
    <row r="11" spans="1:11" ht="33.75" customHeight="1">
      <c r="A11" s="126"/>
      <c r="B11" s="154"/>
      <c r="C11" s="126"/>
      <c r="D11" s="134" t="s">
        <v>21</v>
      </c>
      <c r="E11" s="135"/>
      <c r="F11" s="25" t="s">
        <v>16</v>
      </c>
      <c r="G11" s="25">
        <v>1100</v>
      </c>
      <c r="H11" s="25">
        <v>14220</v>
      </c>
      <c r="I11" s="25"/>
      <c r="J11" s="25"/>
      <c r="K11" s="25"/>
    </row>
    <row r="12" spans="1:11" ht="33.75" customHeight="1">
      <c r="A12" s="126"/>
      <c r="B12" s="150" t="s">
        <v>22</v>
      </c>
      <c r="C12" s="151"/>
      <c r="D12" s="132" t="s">
        <v>145</v>
      </c>
      <c r="E12" s="133"/>
      <c r="F12" s="88" t="s">
        <v>16</v>
      </c>
      <c r="G12" s="88">
        <v>13478</v>
      </c>
      <c r="H12" s="88">
        <v>54468</v>
      </c>
      <c r="I12" s="118">
        <v>1.007</v>
      </c>
      <c r="J12" s="88" t="s">
        <v>127</v>
      </c>
      <c r="K12" s="88"/>
    </row>
    <row r="13" spans="1:11" ht="33.75" customHeight="1">
      <c r="A13" s="126"/>
      <c r="B13" s="125" t="s">
        <v>23</v>
      </c>
      <c r="C13" s="125"/>
      <c r="D13" s="125"/>
      <c r="E13" s="125"/>
      <c r="F13" s="88" t="s">
        <v>16</v>
      </c>
      <c r="G13" s="117">
        <v>255105</v>
      </c>
      <c r="H13" s="117">
        <v>2575777</v>
      </c>
      <c r="I13" s="88"/>
      <c r="J13" s="88"/>
      <c r="K13" s="88"/>
    </row>
    <row r="14" spans="1:11" ht="33.75" customHeight="1">
      <c r="A14" s="139" t="s">
        <v>169</v>
      </c>
      <c r="B14" s="139" t="s">
        <v>197</v>
      </c>
      <c r="C14" s="122" t="s">
        <v>24</v>
      </c>
      <c r="D14" s="122"/>
      <c r="E14" s="146"/>
      <c r="F14" s="88" t="s">
        <v>16</v>
      </c>
      <c r="G14" s="89">
        <f>SUM(G15:G17)</f>
        <v>119918</v>
      </c>
      <c r="H14" s="90">
        <f>SUM(H15:H17)</f>
        <v>1336344</v>
      </c>
      <c r="I14" s="90"/>
      <c r="J14" s="90">
        <v>19.9</v>
      </c>
      <c r="K14" s="91"/>
    </row>
    <row r="15" spans="1:11" ht="33.75" customHeight="1">
      <c r="A15" s="140"/>
      <c r="B15" s="147"/>
      <c r="C15" s="122" t="s">
        <v>19</v>
      </c>
      <c r="D15" s="130" t="s">
        <v>25</v>
      </c>
      <c r="E15" s="131"/>
      <c r="F15" s="88" t="s">
        <v>16</v>
      </c>
      <c r="G15" s="90">
        <v>23654</v>
      </c>
      <c r="H15" s="90">
        <v>196128</v>
      </c>
      <c r="I15" s="92"/>
      <c r="J15" s="92"/>
      <c r="K15" s="91"/>
    </row>
    <row r="16" spans="1:11" ht="33.75" customHeight="1">
      <c r="A16" s="140"/>
      <c r="B16" s="147"/>
      <c r="C16" s="122"/>
      <c r="D16" s="139" t="s">
        <v>26</v>
      </c>
      <c r="E16" s="93" t="s">
        <v>27</v>
      </c>
      <c r="F16" s="88" t="s">
        <v>16</v>
      </c>
      <c r="G16" s="90">
        <v>74251</v>
      </c>
      <c r="H16" s="90">
        <v>950131</v>
      </c>
      <c r="I16" s="92"/>
      <c r="J16" s="92"/>
      <c r="K16" s="91"/>
    </row>
    <row r="17" spans="1:11" ht="33.75" customHeight="1">
      <c r="A17" s="140"/>
      <c r="B17" s="147"/>
      <c r="C17" s="122"/>
      <c r="D17" s="149"/>
      <c r="E17" s="93" t="s">
        <v>28</v>
      </c>
      <c r="F17" s="88" t="s">
        <v>16</v>
      </c>
      <c r="G17" s="94">
        <v>22013</v>
      </c>
      <c r="H17" s="94">
        <v>190085</v>
      </c>
      <c r="I17" s="95"/>
      <c r="J17" s="95"/>
      <c r="K17" s="96"/>
    </row>
    <row r="18" spans="1:11" ht="33.75" customHeight="1">
      <c r="A18" s="140"/>
      <c r="B18" s="125" t="s">
        <v>29</v>
      </c>
      <c r="C18" s="142"/>
      <c r="D18" s="142"/>
      <c r="E18" s="142"/>
      <c r="F18" s="97" t="s">
        <v>16</v>
      </c>
      <c r="G18" s="94">
        <v>8631</v>
      </c>
      <c r="H18" s="98">
        <v>106390</v>
      </c>
      <c r="I18" s="98"/>
      <c r="J18" s="98">
        <v>61.9</v>
      </c>
      <c r="K18" s="91"/>
    </row>
    <row r="19" spans="1:11" ht="33.75" customHeight="1">
      <c r="A19" s="141"/>
      <c r="B19" s="127" t="s">
        <v>30</v>
      </c>
      <c r="C19" s="128"/>
      <c r="D19" s="128"/>
      <c r="E19" s="129"/>
      <c r="F19" s="88" t="s">
        <v>31</v>
      </c>
      <c r="G19" s="99">
        <v>46</v>
      </c>
      <c r="H19" s="99">
        <v>261</v>
      </c>
      <c r="I19" s="100"/>
      <c r="J19" s="100"/>
      <c r="K19" s="101">
        <v>1528</v>
      </c>
    </row>
    <row r="20" spans="1:11" ht="15" customHeight="1">
      <c r="A20" s="120" t="s">
        <v>32</v>
      </c>
      <c r="B20" s="120"/>
      <c r="C20" s="120"/>
      <c r="D20" s="120"/>
      <c r="E20" s="120"/>
      <c r="F20" s="120"/>
      <c r="G20" s="121"/>
      <c r="H20" s="32"/>
      <c r="I20" s="124" t="s">
        <v>33</v>
      </c>
      <c r="J20" s="124"/>
      <c r="K20" s="124"/>
    </row>
    <row r="21" spans="1:11" ht="16.5" customHeight="1">
      <c r="A21" s="33"/>
      <c r="B21" s="123" t="s">
        <v>34</v>
      </c>
      <c r="C21" s="123"/>
      <c r="D21" s="34"/>
      <c r="E21" s="33"/>
      <c r="F21" s="33"/>
      <c r="G21" s="123" t="s">
        <v>35</v>
      </c>
      <c r="H21" s="123"/>
      <c r="I21" s="123"/>
      <c r="J21" s="33"/>
      <c r="K21" s="33"/>
    </row>
    <row r="22" spans="1:11" ht="12" customHeight="1">
      <c r="A22" s="33"/>
      <c r="B22" s="123"/>
      <c r="C22" s="123"/>
      <c r="D22" s="34"/>
      <c r="E22" s="33"/>
      <c r="F22" s="33"/>
      <c r="G22" s="123"/>
      <c r="H22" s="123"/>
      <c r="I22" s="123"/>
      <c r="J22" s="33"/>
      <c r="K22" s="33"/>
    </row>
    <row r="23" spans="1:11" ht="0.75" customHeight="1">
      <c r="A23" s="33"/>
      <c r="B23" s="123"/>
      <c r="C23" s="123"/>
      <c r="D23" s="34"/>
      <c r="E23" s="33"/>
      <c r="F23" s="33"/>
      <c r="G23" s="123"/>
      <c r="H23" s="123"/>
      <c r="I23" s="123"/>
      <c r="J23" s="33"/>
      <c r="K23" s="33"/>
    </row>
    <row r="24" ht="14.25" hidden="1"/>
    <row r="25" ht="14.25" hidden="1"/>
    <row r="26" spans="2:11" ht="14.25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ht="14.25">
      <c r="B27" s="119"/>
      <c r="C27" s="119"/>
      <c r="D27" s="119"/>
      <c r="E27" s="119"/>
      <c r="F27" s="119"/>
      <c r="G27" s="119"/>
      <c r="H27" s="119"/>
      <c r="I27" s="119"/>
      <c r="J27" s="119"/>
      <c r="K27" s="17"/>
    </row>
  </sheetData>
  <sheetProtection/>
  <mergeCells count="32">
    <mergeCell ref="C5:E5"/>
    <mergeCell ref="D16:D17"/>
    <mergeCell ref="B12:C12"/>
    <mergeCell ref="A1:K1"/>
    <mergeCell ref="A2:K2"/>
    <mergeCell ref="B3:E3"/>
    <mergeCell ref="C4:E4"/>
    <mergeCell ref="A4:A13"/>
    <mergeCell ref="B9:B11"/>
    <mergeCell ref="B4:B5"/>
    <mergeCell ref="A14:A19"/>
    <mergeCell ref="B18:E18"/>
    <mergeCell ref="B6:E6"/>
    <mergeCell ref="C8:E8"/>
    <mergeCell ref="C9:E9"/>
    <mergeCell ref="B7:B8"/>
    <mergeCell ref="C14:E14"/>
    <mergeCell ref="B14:B17"/>
    <mergeCell ref="C7:E7"/>
    <mergeCell ref="B13:E13"/>
    <mergeCell ref="C10:C11"/>
    <mergeCell ref="B19:E19"/>
    <mergeCell ref="D15:E15"/>
    <mergeCell ref="D12:E12"/>
    <mergeCell ref="D11:E11"/>
    <mergeCell ref="D10:E10"/>
    <mergeCell ref="B27:J27"/>
    <mergeCell ref="A20:G20"/>
    <mergeCell ref="C15:C17"/>
    <mergeCell ref="B21:C23"/>
    <mergeCell ref="G21:I23"/>
    <mergeCell ref="I20:K20"/>
  </mergeCells>
  <printOptions/>
  <pageMargins left="0.67" right="0.62992125984251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8" sqref="D8:E16"/>
    </sheetView>
  </sheetViews>
  <sheetFormatPr defaultColWidth="9.00390625" defaultRowHeight="14.25"/>
  <cols>
    <col min="1" max="1" width="9.375" style="10" customWidth="1"/>
    <col min="2" max="3" width="8.625" style="10" customWidth="1"/>
    <col min="4" max="4" width="7.50390625" style="15" customWidth="1"/>
    <col min="5" max="5" width="7.875" style="15" customWidth="1"/>
    <col min="6" max="6" width="8.625" style="15" customWidth="1"/>
    <col min="7" max="7" width="8.625" style="20" customWidth="1"/>
    <col min="8" max="8" width="9.625" style="21" customWidth="1"/>
    <col min="9" max="9" width="10.375" style="10" customWidth="1"/>
    <col min="10" max="10" width="8.125" style="10" customWidth="1"/>
    <col min="11" max="12" width="9.375" style="10" customWidth="1"/>
    <col min="13" max="13" width="8.625" style="10" customWidth="1"/>
    <col min="14" max="14" width="8.00390625" style="10" customWidth="1"/>
    <col min="15" max="15" width="8.625" style="10" customWidth="1"/>
    <col min="16" max="16" width="6.875" style="10" customWidth="1"/>
    <col min="17" max="16384" width="9.00390625" style="10" customWidth="1"/>
  </cols>
  <sheetData>
    <row r="1" spans="1:15" ht="18" customHeight="1">
      <c r="A1" s="155" t="s">
        <v>126</v>
      </c>
      <c r="B1" s="155"/>
      <c r="C1" s="155"/>
      <c r="D1" s="156"/>
      <c r="E1" s="156"/>
      <c r="F1" s="156"/>
      <c r="G1" s="156"/>
      <c r="H1" s="155"/>
      <c r="I1" s="155"/>
      <c r="J1" s="155"/>
      <c r="K1" s="155"/>
      <c r="L1" s="155"/>
      <c r="M1" s="155"/>
      <c r="N1" s="155"/>
      <c r="O1" s="155"/>
    </row>
    <row r="2" spans="1:15" ht="15" customHeight="1">
      <c r="A2" s="35"/>
      <c r="B2" s="35"/>
      <c r="C2" s="35"/>
      <c r="D2" s="36"/>
      <c r="E2" s="36"/>
      <c r="F2" s="36"/>
      <c r="G2" s="37"/>
      <c r="H2" s="38"/>
      <c r="I2" s="35"/>
      <c r="J2" s="39"/>
      <c r="K2" s="39"/>
      <c r="L2" s="157">
        <v>43434</v>
      </c>
      <c r="M2" s="157"/>
      <c r="N2" s="157"/>
      <c r="O2" s="157"/>
    </row>
    <row r="3" spans="1:15" ht="18" customHeight="1">
      <c r="A3" s="163" t="s">
        <v>125</v>
      </c>
      <c r="B3" s="174" t="s">
        <v>36</v>
      </c>
      <c r="C3" s="174"/>
      <c r="D3" s="259" t="s">
        <v>37</v>
      </c>
      <c r="E3" s="259"/>
      <c r="F3" s="259"/>
      <c r="G3" s="260"/>
      <c r="H3" s="159" t="s">
        <v>38</v>
      </c>
      <c r="I3" s="160"/>
      <c r="J3" s="158" t="s">
        <v>139</v>
      </c>
      <c r="K3" s="158"/>
      <c r="L3" s="158"/>
      <c r="M3" s="158"/>
      <c r="N3" s="158"/>
      <c r="O3" s="158"/>
    </row>
    <row r="4" spans="1:15" ht="16.5" customHeight="1">
      <c r="A4" s="164"/>
      <c r="B4" s="174"/>
      <c r="C4" s="174"/>
      <c r="D4" s="259"/>
      <c r="E4" s="259"/>
      <c r="F4" s="259"/>
      <c r="G4" s="260"/>
      <c r="H4" s="161"/>
      <c r="I4" s="162"/>
      <c r="J4" s="158" t="s">
        <v>138</v>
      </c>
      <c r="K4" s="158"/>
      <c r="L4" s="158"/>
      <c r="M4" s="158"/>
      <c r="N4" s="158"/>
      <c r="O4" s="158"/>
    </row>
    <row r="5" spans="1:15" ht="24.75" customHeight="1">
      <c r="A5" s="164"/>
      <c r="B5" s="171" t="s">
        <v>40</v>
      </c>
      <c r="C5" s="171" t="s">
        <v>41</v>
      </c>
      <c r="D5" s="261" t="s">
        <v>40</v>
      </c>
      <c r="E5" s="261" t="s">
        <v>41</v>
      </c>
      <c r="F5" s="260" t="s">
        <v>136</v>
      </c>
      <c r="G5" s="262" t="s">
        <v>137</v>
      </c>
      <c r="H5" s="166" t="s">
        <v>40</v>
      </c>
      <c r="I5" s="168" t="s">
        <v>41</v>
      </c>
      <c r="J5" s="175" t="s">
        <v>40</v>
      </c>
      <c r="K5" s="175" t="s">
        <v>41</v>
      </c>
      <c r="L5" s="172" t="s">
        <v>140</v>
      </c>
      <c r="M5" s="169" t="s">
        <v>42</v>
      </c>
      <c r="N5" s="172" t="s">
        <v>141</v>
      </c>
      <c r="O5" s="173" t="s">
        <v>144</v>
      </c>
    </row>
    <row r="6" spans="1:15" ht="16.5" customHeight="1">
      <c r="A6" s="165"/>
      <c r="B6" s="171"/>
      <c r="C6" s="171"/>
      <c r="D6" s="261"/>
      <c r="E6" s="261"/>
      <c r="F6" s="260"/>
      <c r="G6" s="262"/>
      <c r="H6" s="167"/>
      <c r="I6" s="168"/>
      <c r="J6" s="176"/>
      <c r="K6" s="176"/>
      <c r="L6" s="170"/>
      <c r="M6" s="170"/>
      <c r="N6" s="170"/>
      <c r="O6" s="170"/>
    </row>
    <row r="7" spans="1:15" ht="21" customHeight="1">
      <c r="A7" s="40" t="s">
        <v>43</v>
      </c>
      <c r="B7" s="41"/>
      <c r="C7" s="41"/>
      <c r="D7" s="263"/>
      <c r="E7" s="264"/>
      <c r="F7" s="265"/>
      <c r="G7" s="266"/>
      <c r="H7" s="114"/>
      <c r="I7" s="115"/>
      <c r="J7" s="102">
        <v>400</v>
      </c>
      <c r="K7" s="102">
        <v>3000</v>
      </c>
      <c r="L7" s="102">
        <v>5200</v>
      </c>
      <c r="M7" s="103">
        <f>(K7-L7)/L7*100</f>
        <v>-42.30769230769231</v>
      </c>
      <c r="N7" s="104"/>
      <c r="O7" s="104"/>
    </row>
    <row r="8" spans="1:15" ht="22.5" customHeight="1">
      <c r="A8" s="43" t="s">
        <v>44</v>
      </c>
      <c r="B8" s="41">
        <v>300</v>
      </c>
      <c r="C8" s="41">
        <v>800</v>
      </c>
      <c r="D8" s="263">
        <v>840</v>
      </c>
      <c r="E8" s="263">
        <v>840</v>
      </c>
      <c r="F8" s="263">
        <v>2100</v>
      </c>
      <c r="G8" s="266">
        <f aca="true" t="shared" si="0" ref="G8:G16">E8/F8*100</f>
        <v>40</v>
      </c>
      <c r="H8" s="87">
        <v>18739</v>
      </c>
      <c r="I8" s="116">
        <v>195740</v>
      </c>
      <c r="J8" s="102">
        <v>14284</v>
      </c>
      <c r="K8" s="102">
        <v>226265</v>
      </c>
      <c r="L8" s="102">
        <v>115340</v>
      </c>
      <c r="M8" s="103">
        <f aca="true" t="shared" si="1" ref="M8:M16">(K8-L8)/L8*100</f>
        <v>96.17218657881047</v>
      </c>
      <c r="N8" s="105">
        <v>192077</v>
      </c>
      <c r="O8" s="106">
        <f aca="true" t="shared" si="2" ref="O8:O16">K8/N8*100</f>
        <v>117.79911181453271</v>
      </c>
    </row>
    <row r="9" spans="1:15" ht="22.5" customHeight="1">
      <c r="A9" s="44" t="s">
        <v>45</v>
      </c>
      <c r="B9" s="42">
        <v>0</v>
      </c>
      <c r="C9" s="42">
        <v>2669</v>
      </c>
      <c r="D9" s="263">
        <v>2000</v>
      </c>
      <c r="E9" s="263">
        <v>2074</v>
      </c>
      <c r="F9" s="263">
        <v>5000</v>
      </c>
      <c r="G9" s="266">
        <f t="shared" si="0"/>
        <v>41.48</v>
      </c>
      <c r="H9" s="87">
        <v>26508</v>
      </c>
      <c r="I9" s="116">
        <v>266106</v>
      </c>
      <c r="J9" s="102">
        <v>20887</v>
      </c>
      <c r="K9" s="102">
        <v>322471</v>
      </c>
      <c r="L9" s="102">
        <v>256441</v>
      </c>
      <c r="M9" s="103">
        <f t="shared" si="1"/>
        <v>25.748612741332316</v>
      </c>
      <c r="N9" s="105">
        <v>312244</v>
      </c>
      <c r="O9" s="106">
        <f t="shared" si="2"/>
        <v>103.27532314472016</v>
      </c>
    </row>
    <row r="10" spans="1:15" ht="22.5" customHeight="1">
      <c r="A10" s="44" t="s">
        <v>46</v>
      </c>
      <c r="B10" s="42">
        <v>1510</v>
      </c>
      <c r="C10" s="42">
        <v>11572</v>
      </c>
      <c r="D10" s="263">
        <v>0</v>
      </c>
      <c r="E10" s="263">
        <v>7507</v>
      </c>
      <c r="F10" s="263">
        <v>6500</v>
      </c>
      <c r="G10" s="266">
        <f t="shared" si="0"/>
        <v>115.49230769230769</v>
      </c>
      <c r="H10" s="87">
        <v>27556</v>
      </c>
      <c r="I10" s="116">
        <v>285779</v>
      </c>
      <c r="J10" s="102">
        <v>38081</v>
      </c>
      <c r="K10" s="102">
        <v>376925</v>
      </c>
      <c r="L10" s="102">
        <v>359437</v>
      </c>
      <c r="M10" s="103">
        <f t="shared" si="1"/>
        <v>4.865386701981154</v>
      </c>
      <c r="N10" s="105">
        <v>419967</v>
      </c>
      <c r="O10" s="106">
        <f t="shared" si="2"/>
        <v>89.7510994911505</v>
      </c>
    </row>
    <row r="11" spans="1:15" ht="22.5" customHeight="1">
      <c r="A11" s="44" t="s">
        <v>47</v>
      </c>
      <c r="B11" s="42">
        <v>0</v>
      </c>
      <c r="C11" s="42">
        <v>10000</v>
      </c>
      <c r="D11" s="263">
        <v>2000</v>
      </c>
      <c r="E11" s="263">
        <v>2000</v>
      </c>
      <c r="F11" s="263">
        <v>10000</v>
      </c>
      <c r="G11" s="266">
        <f t="shared" si="0"/>
        <v>20</v>
      </c>
      <c r="H11" s="87">
        <v>20135</v>
      </c>
      <c r="I11" s="116">
        <v>221662</v>
      </c>
      <c r="J11" s="107">
        <v>7684</v>
      </c>
      <c r="K11" s="102">
        <v>126992</v>
      </c>
      <c r="L11" s="102">
        <v>176229</v>
      </c>
      <c r="M11" s="103">
        <f t="shared" si="1"/>
        <v>-27.93921545262131</v>
      </c>
      <c r="N11" s="105">
        <v>125295</v>
      </c>
      <c r="O11" s="106">
        <f t="shared" si="2"/>
        <v>101.35440360748633</v>
      </c>
    </row>
    <row r="12" spans="1:15" ht="22.5" customHeight="1">
      <c r="A12" s="44" t="s">
        <v>48</v>
      </c>
      <c r="B12" s="42">
        <v>0</v>
      </c>
      <c r="C12" s="42">
        <v>36444</v>
      </c>
      <c r="D12" s="263">
        <v>0</v>
      </c>
      <c r="E12" s="263">
        <v>31269</v>
      </c>
      <c r="F12" s="263">
        <v>13000</v>
      </c>
      <c r="G12" s="266">
        <f t="shared" si="0"/>
        <v>240.5307692307692</v>
      </c>
      <c r="H12" s="87">
        <v>46498</v>
      </c>
      <c r="I12" s="116">
        <v>513813</v>
      </c>
      <c r="J12" s="102">
        <v>8159</v>
      </c>
      <c r="K12" s="102">
        <v>57982</v>
      </c>
      <c r="L12" s="102">
        <v>46378</v>
      </c>
      <c r="M12" s="103">
        <f t="shared" si="1"/>
        <v>25.020483850101343</v>
      </c>
      <c r="N12" s="105">
        <v>77684</v>
      </c>
      <c r="O12" s="106">
        <f t="shared" si="2"/>
        <v>74.63827815251531</v>
      </c>
    </row>
    <row r="13" spans="1:15" ht="22.5" customHeight="1">
      <c r="A13" s="44" t="s">
        <v>49</v>
      </c>
      <c r="B13" s="42">
        <v>0</v>
      </c>
      <c r="C13" s="42">
        <v>1968</v>
      </c>
      <c r="D13" s="263">
        <v>920</v>
      </c>
      <c r="E13" s="263">
        <v>920</v>
      </c>
      <c r="F13" s="263">
        <v>4600</v>
      </c>
      <c r="G13" s="266">
        <f t="shared" si="0"/>
        <v>20</v>
      </c>
      <c r="H13" s="87">
        <v>26882</v>
      </c>
      <c r="I13" s="116">
        <v>252580</v>
      </c>
      <c r="J13" s="102">
        <v>6011</v>
      </c>
      <c r="K13" s="102">
        <v>44909</v>
      </c>
      <c r="L13" s="102">
        <v>27525</v>
      </c>
      <c r="M13" s="103">
        <f t="shared" si="1"/>
        <v>63.15712988192552</v>
      </c>
      <c r="N13" s="105">
        <v>37007</v>
      </c>
      <c r="O13" s="106">
        <f t="shared" si="2"/>
        <v>121.35271705353041</v>
      </c>
    </row>
    <row r="14" spans="1:15" ht="22.5" customHeight="1">
      <c r="A14" s="44" t="s">
        <v>50</v>
      </c>
      <c r="B14" s="42">
        <v>9000</v>
      </c>
      <c r="C14" s="42">
        <v>9150</v>
      </c>
      <c r="D14" s="263">
        <v>5758</v>
      </c>
      <c r="E14" s="263">
        <v>6298</v>
      </c>
      <c r="F14" s="263">
        <v>4000</v>
      </c>
      <c r="G14" s="266">
        <f t="shared" si="0"/>
        <v>157.45</v>
      </c>
      <c r="H14" s="87">
        <v>19490</v>
      </c>
      <c r="I14" s="116">
        <v>157905</v>
      </c>
      <c r="J14" s="102">
        <v>12915</v>
      </c>
      <c r="K14" s="102">
        <v>78966</v>
      </c>
      <c r="L14" s="102">
        <v>43320</v>
      </c>
      <c r="M14" s="103">
        <f t="shared" si="1"/>
        <v>82.28531855955679</v>
      </c>
      <c r="N14" s="105">
        <v>61117</v>
      </c>
      <c r="O14" s="106">
        <f t="shared" si="2"/>
        <v>129.20464028011847</v>
      </c>
    </row>
    <row r="15" spans="1:15" ht="22.5" customHeight="1">
      <c r="A15" s="44" t="s">
        <v>51</v>
      </c>
      <c r="B15" s="42">
        <v>0</v>
      </c>
      <c r="C15" s="42">
        <v>0</v>
      </c>
      <c r="D15" s="263">
        <v>860</v>
      </c>
      <c r="E15" s="263">
        <v>2460</v>
      </c>
      <c r="F15" s="263">
        <v>4300</v>
      </c>
      <c r="G15" s="266">
        <f t="shared" si="0"/>
        <v>57.20930232558139</v>
      </c>
      <c r="H15" s="87">
        <v>33987</v>
      </c>
      <c r="I15" s="116">
        <v>344722</v>
      </c>
      <c r="J15" s="102">
        <v>7720</v>
      </c>
      <c r="K15" s="102">
        <v>62597</v>
      </c>
      <c r="L15" s="102">
        <v>47795</v>
      </c>
      <c r="M15" s="103">
        <f t="shared" si="1"/>
        <v>30.969766711999164</v>
      </c>
      <c r="N15" s="105">
        <v>60683</v>
      </c>
      <c r="O15" s="106">
        <f t="shared" si="2"/>
        <v>103.15409587528632</v>
      </c>
    </row>
    <row r="16" spans="1:15" ht="22.5" customHeight="1">
      <c r="A16" s="44" t="s">
        <v>52</v>
      </c>
      <c r="B16" s="42">
        <v>0</v>
      </c>
      <c r="C16" s="42">
        <v>17329</v>
      </c>
      <c r="D16" s="263">
        <v>1100</v>
      </c>
      <c r="E16" s="263">
        <v>1100</v>
      </c>
      <c r="F16" s="263">
        <v>5500</v>
      </c>
      <c r="G16" s="266">
        <f t="shared" si="0"/>
        <v>20</v>
      </c>
      <c r="H16" s="87">
        <v>35310</v>
      </c>
      <c r="I16" s="116">
        <v>337470</v>
      </c>
      <c r="J16" s="102">
        <v>3777</v>
      </c>
      <c r="K16" s="102">
        <v>36237</v>
      </c>
      <c r="L16" s="102">
        <v>37050</v>
      </c>
      <c r="M16" s="103">
        <f t="shared" si="1"/>
        <v>-2.194331983805668</v>
      </c>
      <c r="N16" s="105">
        <v>46905</v>
      </c>
      <c r="O16" s="106">
        <f t="shared" si="2"/>
        <v>77.25615606012151</v>
      </c>
    </row>
    <row r="17" spans="1:15" ht="22.5" customHeight="1">
      <c r="A17" s="44" t="s">
        <v>53</v>
      </c>
      <c r="B17" s="42">
        <f>SUM(B7:B16)</f>
        <v>10810</v>
      </c>
      <c r="C17" s="45">
        <f>SUM(C7:C16)</f>
        <v>89932</v>
      </c>
      <c r="D17" s="267">
        <f>SUM(D8:D16)</f>
        <v>13478</v>
      </c>
      <c r="E17" s="267">
        <f>SUM(E8:E16)</f>
        <v>54468</v>
      </c>
      <c r="F17" s="268">
        <f>SUM(F8:F16)</f>
        <v>55000</v>
      </c>
      <c r="G17" s="266">
        <f>E17/F17*100</f>
        <v>99.03272727272727</v>
      </c>
      <c r="H17" s="113">
        <f>SUM(H8:H16)</f>
        <v>255105</v>
      </c>
      <c r="I17" s="116">
        <f>SUM(I8:I16)</f>
        <v>2575777</v>
      </c>
      <c r="J17" s="108">
        <f>SUM(J7:J16)</f>
        <v>119918</v>
      </c>
      <c r="K17" s="109">
        <f>SUM(K7:K16)</f>
        <v>1336344</v>
      </c>
      <c r="L17" s="109">
        <f>SUM(L7:L16)</f>
        <v>1114715</v>
      </c>
      <c r="M17" s="110">
        <f>(K17-L17)/L17*100</f>
        <v>19.882122336202528</v>
      </c>
      <c r="N17" s="111">
        <f>SUM(N8:N16)</f>
        <v>1332979</v>
      </c>
      <c r="O17" s="112">
        <f>K17/N17*100</f>
        <v>100.25244208648448</v>
      </c>
    </row>
    <row r="18" spans="1:15" ht="16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15" ht="6.75" customHeight="1" hidden="1">
      <c r="A19" s="46"/>
      <c r="B19" s="46"/>
      <c r="C19" s="46">
        <f>SUM(C8:C17)</f>
        <v>179864</v>
      </c>
      <c r="D19" s="47"/>
      <c r="E19" s="47"/>
      <c r="F19" s="47"/>
      <c r="G19" s="48"/>
      <c r="H19" s="38"/>
      <c r="I19" s="46"/>
      <c r="J19" s="46"/>
      <c r="K19" s="46"/>
      <c r="L19" s="46"/>
      <c r="M19" s="46"/>
      <c r="N19" s="49"/>
      <c r="O19" s="49"/>
    </row>
    <row r="20" spans="1:15" ht="14.25" hidden="1">
      <c r="A20" s="39"/>
      <c r="B20" s="39"/>
      <c r="C20" s="39"/>
      <c r="D20" s="50"/>
      <c r="E20" s="50"/>
      <c r="F20" s="50"/>
      <c r="G20" s="51"/>
      <c r="H20" s="38"/>
      <c r="I20" s="39"/>
      <c r="J20" s="39"/>
      <c r="K20" s="39"/>
      <c r="L20" s="39"/>
      <c r="M20" s="39"/>
      <c r="N20" s="39"/>
      <c r="O20" s="39"/>
    </row>
    <row r="21" spans="1:15" ht="14.25">
      <c r="A21" s="39"/>
      <c r="B21" s="39"/>
      <c r="C21" s="39"/>
      <c r="D21" s="50"/>
      <c r="E21" s="50"/>
      <c r="F21" s="50"/>
      <c r="G21" s="51"/>
      <c r="H21" s="38"/>
      <c r="I21" s="39"/>
      <c r="J21" s="39"/>
      <c r="K21" s="52"/>
      <c r="L21" s="39"/>
      <c r="M21" s="39"/>
      <c r="N21" s="39"/>
      <c r="O21" s="39"/>
    </row>
    <row r="22" spans="1:15" ht="14.25">
      <c r="A22" s="39"/>
      <c r="B22" s="39"/>
      <c r="C22" s="39"/>
      <c r="D22" s="50"/>
      <c r="E22" s="50"/>
      <c r="F22" s="50"/>
      <c r="G22" s="51"/>
      <c r="H22" s="38"/>
      <c r="I22" s="39"/>
      <c r="J22" s="39"/>
      <c r="K22" s="39"/>
      <c r="L22" s="39"/>
      <c r="M22" s="39"/>
      <c r="N22" s="39"/>
      <c r="O22" s="39"/>
    </row>
    <row r="23" spans="1:15" ht="14.25">
      <c r="A23" s="39"/>
      <c r="B23" s="39"/>
      <c r="C23" s="39"/>
      <c r="D23" s="50"/>
      <c r="E23" s="50"/>
      <c r="F23" s="50"/>
      <c r="G23" s="51"/>
      <c r="H23" s="38"/>
      <c r="I23" s="39"/>
      <c r="J23" s="39"/>
      <c r="K23" s="39"/>
      <c r="L23" s="39"/>
      <c r="M23" s="39"/>
      <c r="N23" s="39"/>
      <c r="O23" s="39"/>
    </row>
    <row r="24" spans="1:15" ht="14.25">
      <c r="A24" s="39"/>
      <c r="B24" s="39"/>
      <c r="C24" s="39"/>
      <c r="D24" s="50"/>
      <c r="E24" s="50"/>
      <c r="F24" s="50"/>
      <c r="G24" s="51"/>
      <c r="H24" s="38"/>
      <c r="I24" s="39"/>
      <c r="J24" s="39"/>
      <c r="K24" s="39"/>
      <c r="L24" s="39"/>
      <c r="M24" s="39"/>
      <c r="N24" s="39"/>
      <c r="O24" s="39"/>
    </row>
    <row r="25" spans="1:15" ht="14.25">
      <c r="A25" s="39"/>
      <c r="B25" s="39"/>
      <c r="C25" s="39"/>
      <c r="D25" s="50"/>
      <c r="E25" s="50"/>
      <c r="F25" s="50"/>
      <c r="G25" s="51"/>
      <c r="H25" s="38"/>
      <c r="I25" s="39"/>
      <c r="J25" s="39"/>
      <c r="K25" s="39"/>
      <c r="L25" s="39"/>
      <c r="M25" s="39"/>
      <c r="N25" s="39"/>
      <c r="O25" s="39"/>
    </row>
    <row r="26" spans="1:15" ht="14.25">
      <c r="A26" s="39"/>
      <c r="B26" s="39"/>
      <c r="C26" s="39"/>
      <c r="D26" s="50"/>
      <c r="E26" s="50"/>
      <c r="F26" s="50"/>
      <c r="G26" s="51"/>
      <c r="H26" s="38"/>
      <c r="I26" s="39"/>
      <c r="J26" s="39"/>
      <c r="K26" s="39"/>
      <c r="L26" s="39"/>
      <c r="M26" s="39"/>
      <c r="N26" s="39"/>
      <c r="O26" s="39"/>
    </row>
  </sheetData>
  <sheetProtection/>
  <mergeCells count="23">
    <mergeCell ref="N5:N6"/>
    <mergeCell ref="O5:O6"/>
    <mergeCell ref="B3:C4"/>
    <mergeCell ref="J5:J6"/>
    <mergeCell ref="K5:K6"/>
    <mergeCell ref="L5:L6"/>
    <mergeCell ref="E5:E6"/>
    <mergeCell ref="A18:O18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A1:O1"/>
    <mergeCell ref="L2:O2"/>
    <mergeCell ref="J3:O3"/>
    <mergeCell ref="J4:O4"/>
    <mergeCell ref="D3:G4"/>
    <mergeCell ref="H3:I4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10.375" style="10" customWidth="1"/>
    <col min="2" max="2" width="4.25390625" style="10" customWidth="1"/>
    <col min="3" max="3" width="6.00390625" style="10" customWidth="1"/>
    <col min="4" max="4" width="8.00390625" style="10" customWidth="1"/>
    <col min="5" max="5" width="5.75390625" style="10" customWidth="1"/>
    <col min="6" max="6" width="8.50390625" style="10" customWidth="1"/>
    <col min="7" max="7" width="4.375" style="10" customWidth="1"/>
    <col min="8" max="8" width="4.625" style="10" customWidth="1"/>
    <col min="9" max="9" width="7.25390625" style="10" customWidth="1"/>
    <col min="10" max="10" width="8.875" style="10" customWidth="1"/>
    <col min="11" max="11" width="5.875" style="10" customWidth="1"/>
    <col min="12" max="12" width="9.00390625" style="10" customWidth="1"/>
    <col min="13" max="14" width="5.125" style="10" customWidth="1"/>
    <col min="15" max="15" width="6.125" style="10" customWidth="1"/>
    <col min="16" max="16" width="9.375" style="10" bestFit="1" customWidth="1"/>
    <col min="17" max="17" width="9.00390625" style="10" customWidth="1"/>
    <col min="18" max="18" width="6.00390625" style="10" customWidth="1"/>
    <col min="19" max="16384" width="9.00390625" style="10" customWidth="1"/>
  </cols>
  <sheetData>
    <row r="1" spans="1:18" ht="34.5" customHeight="1">
      <c r="A1" s="177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76"/>
    </row>
    <row r="2" spans="1:18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79" t="s">
        <v>55</v>
      </c>
      <c r="Q2" s="179"/>
      <c r="R2" s="77"/>
    </row>
    <row r="3" spans="1:18" ht="15" customHeight="1">
      <c r="A3" s="194"/>
      <c r="B3" s="180">
        <v>43434</v>
      </c>
      <c r="C3" s="180"/>
      <c r="D3" s="180"/>
      <c r="E3" s="180"/>
      <c r="F3" s="180"/>
      <c r="G3" s="180"/>
      <c r="H3" s="181" t="s">
        <v>128</v>
      </c>
      <c r="I3" s="181"/>
      <c r="J3" s="181"/>
      <c r="K3" s="181"/>
      <c r="L3" s="182"/>
      <c r="M3" s="182"/>
      <c r="N3" s="196" t="s">
        <v>56</v>
      </c>
      <c r="O3" s="183" t="s">
        <v>8</v>
      </c>
      <c r="P3" s="184"/>
      <c r="Q3" s="184"/>
      <c r="R3" s="185"/>
    </row>
    <row r="4" spans="1:18" ht="19.5" customHeight="1">
      <c r="A4" s="194"/>
      <c r="B4" s="190" t="s">
        <v>57</v>
      </c>
      <c r="C4" s="186" t="s">
        <v>58</v>
      </c>
      <c r="D4" s="186"/>
      <c r="E4" s="186" t="s">
        <v>59</v>
      </c>
      <c r="F4" s="186"/>
      <c r="G4" s="186" t="s">
        <v>60</v>
      </c>
      <c r="H4" s="190" t="s">
        <v>57</v>
      </c>
      <c r="I4" s="186" t="s">
        <v>58</v>
      </c>
      <c r="J4" s="186"/>
      <c r="K4" s="186" t="s">
        <v>59</v>
      </c>
      <c r="L4" s="186"/>
      <c r="M4" s="186" t="s">
        <v>60</v>
      </c>
      <c r="N4" s="197"/>
      <c r="O4" s="186" t="s">
        <v>57</v>
      </c>
      <c r="P4" s="192" t="s">
        <v>58</v>
      </c>
      <c r="Q4" s="192" t="s">
        <v>59</v>
      </c>
      <c r="R4" s="186" t="s">
        <v>60</v>
      </c>
    </row>
    <row r="5" spans="1:18" ht="19.5" customHeight="1">
      <c r="A5" s="194"/>
      <c r="B5" s="191"/>
      <c r="C5" s="24" t="s">
        <v>39</v>
      </c>
      <c r="D5" s="24" t="s">
        <v>61</v>
      </c>
      <c r="E5" s="24" t="s">
        <v>39</v>
      </c>
      <c r="F5" s="24" t="s">
        <v>61</v>
      </c>
      <c r="G5" s="186"/>
      <c r="H5" s="191"/>
      <c r="I5" s="24" t="s">
        <v>39</v>
      </c>
      <c r="J5" s="24" t="s">
        <v>61</v>
      </c>
      <c r="K5" s="24" t="s">
        <v>39</v>
      </c>
      <c r="L5" s="24" t="s">
        <v>61</v>
      </c>
      <c r="M5" s="186"/>
      <c r="N5" s="198"/>
      <c r="O5" s="186"/>
      <c r="P5" s="193"/>
      <c r="Q5" s="193"/>
      <c r="R5" s="186"/>
    </row>
    <row r="6" spans="1:18" ht="19.5" customHeight="1">
      <c r="A6" s="78" t="s">
        <v>62</v>
      </c>
      <c r="B6" s="16">
        <f>SUM(B7:B9)</f>
        <v>7</v>
      </c>
      <c r="C6" s="16">
        <f>SUM(C7:C9)</f>
        <v>10810</v>
      </c>
      <c r="D6" s="16">
        <f>SUM(D7:D9)</f>
        <v>9000</v>
      </c>
      <c r="E6" s="16">
        <f>SUM(E7:E9)</f>
        <v>10810</v>
      </c>
      <c r="F6" s="16">
        <f>SUM(F7:F9)</f>
        <v>9000</v>
      </c>
      <c r="G6" s="16"/>
      <c r="H6" s="16">
        <f>SUM(H7:H9)</f>
        <v>47</v>
      </c>
      <c r="I6" s="16">
        <f>SUM(I7:I9)</f>
        <v>122167</v>
      </c>
      <c r="J6" s="84">
        <f>SUM(J7:J9)</f>
        <v>60497</v>
      </c>
      <c r="K6" s="16">
        <f>SUM(K7:K9)</f>
        <v>89932</v>
      </c>
      <c r="L6" s="84">
        <f>SUM(L7:L9)</f>
        <v>50330</v>
      </c>
      <c r="M6" s="16"/>
      <c r="N6" s="16">
        <f>SUM(N7:N9)</f>
        <v>9</v>
      </c>
      <c r="O6" s="16">
        <f>SUM(O7:O9)</f>
        <v>2920</v>
      </c>
      <c r="P6" s="16">
        <f>SUM(P7:P9)</f>
        <v>4310464</v>
      </c>
      <c r="Q6" s="16">
        <f>SUM(Q7:Q9)</f>
        <v>3386672</v>
      </c>
      <c r="R6" s="16"/>
    </row>
    <row r="7" spans="1:18" ht="19.5" customHeight="1">
      <c r="A7" s="79" t="s">
        <v>63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/>
      <c r="H7" s="16">
        <v>4</v>
      </c>
      <c r="I7" s="16">
        <v>29730</v>
      </c>
      <c r="J7" s="16">
        <v>0</v>
      </c>
      <c r="K7" s="16">
        <v>7662</v>
      </c>
      <c r="L7" s="16">
        <v>0</v>
      </c>
      <c r="M7" s="16"/>
      <c r="N7" s="16">
        <v>0</v>
      </c>
      <c r="O7" s="16">
        <v>562</v>
      </c>
      <c r="P7" s="16">
        <v>510855</v>
      </c>
      <c r="Q7" s="16">
        <v>278451</v>
      </c>
      <c r="R7" s="16"/>
    </row>
    <row r="8" spans="1:18" ht="19.5" customHeight="1">
      <c r="A8" s="79" t="s">
        <v>64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65</v>
      </c>
      <c r="P8" s="16">
        <v>136692</v>
      </c>
      <c r="Q8" s="16">
        <v>102210</v>
      </c>
      <c r="R8" s="80"/>
    </row>
    <row r="9" spans="1:18" ht="19.5" customHeight="1">
      <c r="A9" s="79" t="s">
        <v>65</v>
      </c>
      <c r="B9" s="16">
        <f aca="true" t="shared" si="0" ref="B9:H9">SUM(B10:B19)</f>
        <v>7</v>
      </c>
      <c r="C9" s="16">
        <f t="shared" si="0"/>
        <v>10810</v>
      </c>
      <c r="D9" s="16">
        <f t="shared" si="0"/>
        <v>9000</v>
      </c>
      <c r="E9" s="16">
        <f t="shared" si="0"/>
        <v>10810</v>
      </c>
      <c r="F9" s="16">
        <f t="shared" si="0"/>
        <v>9000</v>
      </c>
      <c r="G9" s="16"/>
      <c r="H9" s="16">
        <f t="shared" si="0"/>
        <v>43</v>
      </c>
      <c r="I9" s="16">
        <f>SUM(I10:I19)</f>
        <v>92437</v>
      </c>
      <c r="J9" s="16">
        <f>SUM(J10:J19)</f>
        <v>60497</v>
      </c>
      <c r="K9" s="16">
        <f>SUM(K10:K19)</f>
        <v>82270</v>
      </c>
      <c r="L9" s="16">
        <f>SUM(L10:L19)</f>
        <v>50330</v>
      </c>
      <c r="M9" s="16"/>
      <c r="N9" s="16">
        <f>SUM(N10:N19)</f>
        <v>9</v>
      </c>
      <c r="O9" s="16">
        <f>SUM(O10:O19)</f>
        <v>2293</v>
      </c>
      <c r="P9" s="16">
        <f>SUM(P10:P19)</f>
        <v>3662917</v>
      </c>
      <c r="Q9" s="16">
        <f>SUM(Q10:Q19)</f>
        <v>3006011</v>
      </c>
      <c r="R9" s="80"/>
    </row>
    <row r="10" spans="1:18" ht="19.5" customHeight="1">
      <c r="A10" s="79" t="s">
        <v>66</v>
      </c>
      <c r="B10" s="16">
        <v>2</v>
      </c>
      <c r="C10" s="16">
        <v>1100</v>
      </c>
      <c r="D10" s="16">
        <v>0</v>
      </c>
      <c r="E10" s="16">
        <v>1100</v>
      </c>
      <c r="F10" s="16">
        <v>0</v>
      </c>
      <c r="G10" s="16"/>
      <c r="H10" s="16">
        <v>15</v>
      </c>
      <c r="I10" s="16">
        <v>14220</v>
      </c>
      <c r="J10" s="16">
        <v>258</v>
      </c>
      <c r="K10" s="16">
        <v>14220</v>
      </c>
      <c r="L10" s="16">
        <v>258</v>
      </c>
      <c r="M10" s="16"/>
      <c r="N10" s="16">
        <v>5</v>
      </c>
      <c r="O10" s="16">
        <v>308</v>
      </c>
      <c r="P10" s="16">
        <v>309648</v>
      </c>
      <c r="Q10" s="16">
        <v>260910</v>
      </c>
      <c r="R10" s="16"/>
    </row>
    <row r="11" spans="1:18" ht="19.5" customHeight="1">
      <c r="A11" s="79" t="s">
        <v>67</v>
      </c>
      <c r="B11" s="16">
        <v>2</v>
      </c>
      <c r="C11" s="16">
        <v>9150</v>
      </c>
      <c r="D11" s="16">
        <v>9000</v>
      </c>
      <c r="E11" s="16">
        <v>9150</v>
      </c>
      <c r="F11" s="16">
        <v>9000</v>
      </c>
      <c r="G11" s="16"/>
      <c r="H11" s="16">
        <v>12</v>
      </c>
      <c r="I11" s="16">
        <v>63857</v>
      </c>
      <c r="J11" s="16">
        <v>60239</v>
      </c>
      <c r="K11" s="16">
        <v>53690</v>
      </c>
      <c r="L11" s="16">
        <v>50072</v>
      </c>
      <c r="M11" s="16"/>
      <c r="N11" s="16">
        <v>4</v>
      </c>
      <c r="O11" s="16">
        <v>1565</v>
      </c>
      <c r="P11" s="16">
        <v>2492495</v>
      </c>
      <c r="Q11" s="16">
        <v>2072022</v>
      </c>
      <c r="R11" s="16"/>
    </row>
    <row r="12" spans="1:18" ht="19.5" customHeight="1">
      <c r="A12" s="79" t="s">
        <v>68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77</v>
      </c>
      <c r="P12" s="16">
        <v>99768</v>
      </c>
      <c r="Q12" s="16">
        <v>90283</v>
      </c>
      <c r="R12" s="16"/>
    </row>
    <row r="13" spans="1:18" ht="19.5" customHeight="1">
      <c r="A13" s="79" t="s">
        <v>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v>234</v>
      </c>
      <c r="P13" s="16">
        <v>365031</v>
      </c>
      <c r="Q13" s="16">
        <v>312922</v>
      </c>
      <c r="R13" s="16"/>
    </row>
    <row r="14" spans="1:18" ht="19.5" customHeight="1">
      <c r="A14" s="79" t="s">
        <v>70</v>
      </c>
      <c r="B14" s="16"/>
      <c r="C14" s="16"/>
      <c r="D14" s="16"/>
      <c r="E14" s="16"/>
      <c r="F14" s="16"/>
      <c r="G14" s="16"/>
      <c r="H14" s="16">
        <v>1</v>
      </c>
      <c r="I14" s="16">
        <v>300</v>
      </c>
      <c r="J14" s="16">
        <v>0</v>
      </c>
      <c r="K14" s="16">
        <v>300</v>
      </c>
      <c r="L14" s="16">
        <v>0</v>
      </c>
      <c r="M14" s="16"/>
      <c r="N14" s="16"/>
      <c r="O14" s="16">
        <v>16</v>
      </c>
      <c r="P14" s="16">
        <v>67546</v>
      </c>
      <c r="Q14" s="16">
        <v>40902</v>
      </c>
      <c r="R14" s="16"/>
    </row>
    <row r="15" spans="1:18" ht="19.5" customHeight="1">
      <c r="A15" s="79" t="s">
        <v>71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4</v>
      </c>
      <c r="P15" s="16">
        <v>2975</v>
      </c>
      <c r="Q15" s="16">
        <v>2445</v>
      </c>
      <c r="R15" s="16"/>
    </row>
    <row r="16" spans="1:18" ht="19.5" customHeight="1">
      <c r="A16" s="79" t="s">
        <v>72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4</v>
      </c>
      <c r="P16" s="16">
        <v>1938</v>
      </c>
      <c r="Q16" s="16">
        <v>1938</v>
      </c>
      <c r="R16" s="16"/>
    </row>
    <row r="17" spans="1:18" ht="19.5" customHeight="1">
      <c r="A17" s="79" t="s">
        <v>73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3</v>
      </c>
      <c r="P17" s="16">
        <v>17660</v>
      </c>
      <c r="Q17" s="16">
        <v>17660</v>
      </c>
      <c r="R17" s="16"/>
    </row>
    <row r="18" spans="1:18" ht="19.5" customHeight="1">
      <c r="A18" s="79" t="s">
        <v>74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>
        <v>16540</v>
      </c>
      <c r="Q18" s="16">
        <v>16540</v>
      </c>
      <c r="R18" s="16"/>
    </row>
    <row r="19" spans="1:18" ht="19.5" customHeight="1">
      <c r="A19" s="79" t="s">
        <v>75</v>
      </c>
      <c r="B19" s="16">
        <v>3</v>
      </c>
      <c r="C19" s="16">
        <v>560</v>
      </c>
      <c r="D19" s="16">
        <v>0</v>
      </c>
      <c r="E19" s="16">
        <v>560</v>
      </c>
      <c r="F19" s="16">
        <v>0</v>
      </c>
      <c r="G19" s="16"/>
      <c r="H19" s="16">
        <v>15</v>
      </c>
      <c r="I19" s="16">
        <v>14060</v>
      </c>
      <c r="J19" s="16">
        <v>0</v>
      </c>
      <c r="K19" s="16">
        <v>14060</v>
      </c>
      <c r="L19" s="16">
        <v>0</v>
      </c>
      <c r="M19" s="16"/>
      <c r="N19" s="16"/>
      <c r="O19" s="16">
        <v>81</v>
      </c>
      <c r="P19" s="16">
        <v>289316</v>
      </c>
      <c r="Q19" s="16">
        <v>190389</v>
      </c>
      <c r="R19" s="16"/>
    </row>
    <row r="20" spans="1:18" ht="24.75" customHeight="1">
      <c r="A20" s="81" t="s">
        <v>76</v>
      </c>
      <c r="B20" s="82">
        <v>0</v>
      </c>
      <c r="C20" s="82">
        <v>9000</v>
      </c>
      <c r="D20" s="82">
        <v>9000</v>
      </c>
      <c r="E20" s="82">
        <v>9000</v>
      </c>
      <c r="F20" s="82">
        <v>9000</v>
      </c>
      <c r="G20" s="82"/>
      <c r="H20" s="82">
        <v>3</v>
      </c>
      <c r="I20" s="82">
        <v>101170</v>
      </c>
      <c r="J20" s="82">
        <v>51140</v>
      </c>
      <c r="K20" s="82">
        <v>70248</v>
      </c>
      <c r="L20" s="82">
        <v>41026</v>
      </c>
      <c r="M20" s="82"/>
      <c r="N20" s="16">
        <v>2</v>
      </c>
      <c r="O20" s="16">
        <v>97</v>
      </c>
      <c r="P20" s="16">
        <v>1066532</v>
      </c>
      <c r="Q20" s="16">
        <v>801168</v>
      </c>
      <c r="R20" s="16"/>
    </row>
    <row r="21" spans="1:18" ht="27.75" customHeight="1">
      <c r="A21" s="189" t="s">
        <v>77</v>
      </c>
      <c r="B21" s="187" t="s">
        <v>208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18" ht="15.75" customHeight="1">
      <c r="A22" s="189"/>
      <c r="B22" s="187" t="s">
        <v>207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 ht="12.75" customHeight="1">
      <c r="A23" s="188" t="s">
        <v>78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5" ht="3" customHeight="1" hidden="1">
      <c r="A24" s="195"/>
      <c r="B24" s="195"/>
      <c r="C24" s="195"/>
      <c r="D24" s="195"/>
      <c r="L24" s="195"/>
      <c r="M24" s="195"/>
      <c r="N24" s="195"/>
      <c r="O24" s="195"/>
    </row>
    <row r="25" spans="1:15" ht="21" customHeight="1">
      <c r="A25" s="195"/>
      <c r="B25" s="195"/>
      <c r="C25" s="195"/>
      <c r="D25" s="195"/>
      <c r="L25" s="195"/>
      <c r="M25" s="195"/>
      <c r="N25" s="195"/>
      <c r="O25" s="195"/>
    </row>
  </sheetData>
  <sheetProtection/>
  <mergeCells count="25">
    <mergeCell ref="A24:D25"/>
    <mergeCell ref="E4:F4"/>
    <mergeCell ref="O4:O5"/>
    <mergeCell ref="G4:G5"/>
    <mergeCell ref="B4:B5"/>
    <mergeCell ref="N3:N5"/>
    <mergeCell ref="K4:L4"/>
    <mergeCell ref="C4:D4"/>
    <mergeCell ref="M4:M5"/>
    <mergeCell ref="L24:O25"/>
    <mergeCell ref="B21:R21"/>
    <mergeCell ref="B22:R22"/>
    <mergeCell ref="A23:R23"/>
    <mergeCell ref="A21:A22"/>
    <mergeCell ref="I4:J4"/>
    <mergeCell ref="H4:H5"/>
    <mergeCell ref="Q4:Q5"/>
    <mergeCell ref="P4:P5"/>
    <mergeCell ref="A3:A5"/>
    <mergeCell ref="A1:Q1"/>
    <mergeCell ref="P2:Q2"/>
    <mergeCell ref="B3:G3"/>
    <mergeCell ref="H3:M3"/>
    <mergeCell ref="O3:R3"/>
    <mergeCell ref="R4:R5"/>
  </mergeCells>
  <printOptions/>
  <pageMargins left="0.6692913385826772" right="0.6692913385826772" top="0.63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1" width="12.375" style="10" customWidth="1"/>
    <col min="2" max="2" width="7.50390625" style="10" customWidth="1"/>
    <col min="3" max="3" width="7.625" style="10" customWidth="1"/>
    <col min="4" max="5" width="8.125" style="10" customWidth="1"/>
    <col min="6" max="6" width="8.25390625" style="10" customWidth="1"/>
    <col min="7" max="7" width="7.375" style="10" customWidth="1"/>
    <col min="8" max="8" width="8.375" style="10" customWidth="1"/>
    <col min="9" max="9" width="7.75390625" style="10" customWidth="1"/>
    <col min="10" max="10" width="7.625" style="10" customWidth="1"/>
    <col min="11" max="11" width="8.25390625" style="10" customWidth="1"/>
    <col min="12" max="12" width="6.00390625" style="10" customWidth="1"/>
    <col min="13" max="13" width="8.25390625" style="10" customWidth="1"/>
    <col min="14" max="14" width="7.75390625" style="10" customWidth="1"/>
    <col min="15" max="15" width="5.75390625" style="10" customWidth="1"/>
    <col min="16" max="16384" width="9.00390625" style="10" customWidth="1"/>
  </cols>
  <sheetData>
    <row r="1" spans="1:14" ht="24.75" customHeight="1">
      <c r="A1" s="215" t="s">
        <v>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16">
        <v>43434</v>
      </c>
      <c r="M2" s="216"/>
      <c r="N2" s="216"/>
    </row>
    <row r="3" spans="1:15" ht="24.75" customHeight="1">
      <c r="A3" s="200"/>
      <c r="B3" s="209" t="s">
        <v>80</v>
      </c>
      <c r="C3" s="210"/>
      <c r="D3" s="211"/>
      <c r="E3" s="209" t="s">
        <v>81</v>
      </c>
      <c r="F3" s="210"/>
      <c r="G3" s="210"/>
      <c r="H3" s="210"/>
      <c r="I3" s="211"/>
      <c r="J3" s="209" t="s">
        <v>82</v>
      </c>
      <c r="K3" s="210"/>
      <c r="L3" s="210"/>
      <c r="M3" s="210"/>
      <c r="N3" s="211"/>
      <c r="O3" s="206" t="s">
        <v>83</v>
      </c>
    </row>
    <row r="4" spans="1:15" ht="24.75" customHeight="1">
      <c r="A4" s="200"/>
      <c r="B4" s="212"/>
      <c r="C4" s="213"/>
      <c r="D4" s="214"/>
      <c r="E4" s="212"/>
      <c r="F4" s="213"/>
      <c r="G4" s="213"/>
      <c r="H4" s="213"/>
      <c r="I4" s="214"/>
      <c r="J4" s="212"/>
      <c r="K4" s="213"/>
      <c r="L4" s="213"/>
      <c r="M4" s="213"/>
      <c r="N4" s="214"/>
      <c r="O4" s="207"/>
    </row>
    <row r="5" spans="1:15" ht="24.75" customHeight="1">
      <c r="A5" s="200"/>
      <c r="B5" s="201" t="s">
        <v>40</v>
      </c>
      <c r="C5" s="201" t="s">
        <v>41</v>
      </c>
      <c r="D5" s="201" t="s">
        <v>8</v>
      </c>
      <c r="E5" s="217" t="s">
        <v>40</v>
      </c>
      <c r="F5" s="217"/>
      <c r="G5" s="218" t="s">
        <v>41</v>
      </c>
      <c r="H5" s="219"/>
      <c r="I5" s="201" t="s">
        <v>8</v>
      </c>
      <c r="J5" s="217" t="s">
        <v>40</v>
      </c>
      <c r="K5" s="217"/>
      <c r="L5" s="218" t="s">
        <v>41</v>
      </c>
      <c r="M5" s="219"/>
      <c r="N5" s="204" t="s">
        <v>8</v>
      </c>
      <c r="O5" s="207"/>
    </row>
    <row r="6" spans="1:15" ht="24.75" customHeight="1">
      <c r="A6" s="200"/>
      <c r="B6" s="202"/>
      <c r="C6" s="202"/>
      <c r="D6" s="203"/>
      <c r="E6" s="3" t="s">
        <v>39</v>
      </c>
      <c r="F6" s="2" t="s">
        <v>61</v>
      </c>
      <c r="G6" s="3" t="s">
        <v>39</v>
      </c>
      <c r="H6" s="2" t="s">
        <v>61</v>
      </c>
      <c r="I6" s="203"/>
      <c r="J6" s="3" t="s">
        <v>39</v>
      </c>
      <c r="K6" s="2" t="s">
        <v>61</v>
      </c>
      <c r="L6" s="3" t="s">
        <v>39</v>
      </c>
      <c r="M6" s="2" t="s">
        <v>61</v>
      </c>
      <c r="N6" s="205"/>
      <c r="O6" s="208"/>
    </row>
    <row r="7" spans="1:15" ht="22.5" customHeight="1">
      <c r="A7" s="3" t="s">
        <v>85</v>
      </c>
      <c r="B7" s="12"/>
      <c r="C7" s="12"/>
      <c r="D7" s="12">
        <v>2</v>
      </c>
      <c r="E7" s="12"/>
      <c r="F7" s="12"/>
      <c r="G7" s="12"/>
      <c r="H7" s="42"/>
      <c r="I7" s="42">
        <v>22790</v>
      </c>
      <c r="J7" s="42"/>
      <c r="K7" s="42"/>
      <c r="L7" s="42"/>
      <c r="M7" s="42"/>
      <c r="N7" s="42">
        <v>22790</v>
      </c>
      <c r="O7" s="42"/>
    </row>
    <row r="8" spans="1:16" ht="22.5" customHeight="1">
      <c r="A8" s="3" t="s">
        <v>86</v>
      </c>
      <c r="B8" s="12">
        <v>3</v>
      </c>
      <c r="C8" s="12">
        <v>7</v>
      </c>
      <c r="D8" s="12">
        <v>441</v>
      </c>
      <c r="E8" s="12">
        <v>300</v>
      </c>
      <c r="F8" s="12">
        <v>0</v>
      </c>
      <c r="G8" s="12">
        <v>800</v>
      </c>
      <c r="H8" s="42">
        <v>150</v>
      </c>
      <c r="I8" s="42">
        <v>300750</v>
      </c>
      <c r="J8" s="42">
        <v>300</v>
      </c>
      <c r="K8" s="42">
        <v>0</v>
      </c>
      <c r="L8" s="42">
        <v>800</v>
      </c>
      <c r="M8" s="42">
        <v>150</v>
      </c>
      <c r="N8" s="42">
        <v>272276</v>
      </c>
      <c r="O8" s="42">
        <v>1</v>
      </c>
      <c r="P8" s="19"/>
    </row>
    <row r="9" spans="1:16" ht="22.5" customHeight="1">
      <c r="A9" s="3" t="s">
        <v>87</v>
      </c>
      <c r="B9" s="12">
        <v>0</v>
      </c>
      <c r="C9" s="12">
        <v>14</v>
      </c>
      <c r="D9" s="12">
        <v>460</v>
      </c>
      <c r="E9" s="12">
        <v>0</v>
      </c>
      <c r="F9" s="12">
        <v>0</v>
      </c>
      <c r="G9" s="12">
        <v>2669</v>
      </c>
      <c r="H9" s="42">
        <v>108</v>
      </c>
      <c r="I9" s="42">
        <v>324178</v>
      </c>
      <c r="J9" s="42">
        <v>0</v>
      </c>
      <c r="K9" s="42">
        <v>0</v>
      </c>
      <c r="L9" s="42">
        <v>2669</v>
      </c>
      <c r="M9" s="42">
        <v>108</v>
      </c>
      <c r="N9" s="42">
        <v>275095</v>
      </c>
      <c r="O9" s="42">
        <v>4</v>
      </c>
      <c r="P9" s="19"/>
    </row>
    <row r="10" spans="1:15" ht="22.5" customHeight="1">
      <c r="A10" s="3" t="s">
        <v>88</v>
      </c>
      <c r="B10" s="12">
        <v>4</v>
      </c>
      <c r="C10" s="12">
        <v>15</v>
      </c>
      <c r="D10" s="16">
        <v>362</v>
      </c>
      <c r="E10" s="12">
        <v>1510</v>
      </c>
      <c r="F10" s="12">
        <v>0</v>
      </c>
      <c r="G10" s="12">
        <v>32740</v>
      </c>
      <c r="H10" s="42">
        <v>0</v>
      </c>
      <c r="I10" s="42">
        <v>421549</v>
      </c>
      <c r="J10" s="42">
        <v>1510</v>
      </c>
      <c r="K10" s="42">
        <v>0</v>
      </c>
      <c r="L10" s="42">
        <v>11572</v>
      </c>
      <c r="M10" s="42">
        <v>0</v>
      </c>
      <c r="N10" s="42">
        <v>348814</v>
      </c>
      <c r="O10" s="42"/>
    </row>
    <row r="11" spans="1:16" ht="22.5" customHeight="1">
      <c r="A11" s="3" t="s">
        <v>89</v>
      </c>
      <c r="B11" s="12">
        <v>0</v>
      </c>
      <c r="C11" s="12">
        <v>1</v>
      </c>
      <c r="D11" s="12">
        <v>384</v>
      </c>
      <c r="E11" s="12">
        <v>0</v>
      </c>
      <c r="F11" s="12">
        <v>0</v>
      </c>
      <c r="G11" s="12">
        <v>10000</v>
      </c>
      <c r="H11" s="42">
        <v>0</v>
      </c>
      <c r="I11" s="42">
        <v>1005262</v>
      </c>
      <c r="J11" s="42">
        <v>0</v>
      </c>
      <c r="K11" s="42">
        <v>0</v>
      </c>
      <c r="L11" s="42">
        <v>10000</v>
      </c>
      <c r="M11" s="42">
        <v>0</v>
      </c>
      <c r="N11" s="42">
        <v>848083</v>
      </c>
      <c r="O11" s="42"/>
      <c r="P11" s="19"/>
    </row>
    <row r="12" spans="1:16" s="33" customFormat="1" ht="22.5" customHeight="1">
      <c r="A12" s="85" t="s">
        <v>90</v>
      </c>
      <c r="B12" s="16">
        <v>0</v>
      </c>
      <c r="C12" s="16">
        <v>1</v>
      </c>
      <c r="D12" s="16">
        <v>241</v>
      </c>
      <c r="E12" s="16">
        <v>0</v>
      </c>
      <c r="F12" s="16">
        <v>0</v>
      </c>
      <c r="G12" s="16">
        <v>46558</v>
      </c>
      <c r="H12" s="16">
        <v>46557</v>
      </c>
      <c r="I12" s="16">
        <v>769402</v>
      </c>
      <c r="J12" s="16">
        <v>0</v>
      </c>
      <c r="K12" s="16">
        <v>0</v>
      </c>
      <c r="L12" s="16">
        <v>36444</v>
      </c>
      <c r="M12" s="16">
        <v>36443</v>
      </c>
      <c r="N12" s="16">
        <v>516109</v>
      </c>
      <c r="O12" s="16">
        <v>2</v>
      </c>
      <c r="P12" s="19"/>
    </row>
    <row r="13" spans="1:16" s="33" customFormat="1" ht="22.5" customHeight="1">
      <c r="A13" s="85" t="s">
        <v>91</v>
      </c>
      <c r="B13" s="16">
        <v>0</v>
      </c>
      <c r="C13" s="16">
        <v>3</v>
      </c>
      <c r="D13" s="16">
        <v>170</v>
      </c>
      <c r="E13" s="16">
        <v>0</v>
      </c>
      <c r="F13" s="16">
        <v>0</v>
      </c>
      <c r="G13" s="16">
        <v>1968</v>
      </c>
      <c r="H13" s="16">
        <v>0</v>
      </c>
      <c r="I13" s="16">
        <v>176279</v>
      </c>
      <c r="J13" s="16">
        <v>0</v>
      </c>
      <c r="K13" s="16">
        <v>0</v>
      </c>
      <c r="L13" s="16">
        <v>1968</v>
      </c>
      <c r="M13" s="16">
        <v>0</v>
      </c>
      <c r="N13" s="16">
        <v>150811</v>
      </c>
      <c r="O13" s="16"/>
      <c r="P13" s="19"/>
    </row>
    <row r="14" spans="1:16" ht="22.5" customHeight="1">
      <c r="A14" s="3" t="s">
        <v>92</v>
      </c>
      <c r="B14" s="12">
        <v>0</v>
      </c>
      <c r="C14" s="12">
        <v>2</v>
      </c>
      <c r="D14" s="12">
        <v>89</v>
      </c>
      <c r="E14" s="12">
        <v>9000</v>
      </c>
      <c r="F14" s="12">
        <v>9000</v>
      </c>
      <c r="G14" s="12">
        <v>10050</v>
      </c>
      <c r="H14" s="42">
        <v>9000</v>
      </c>
      <c r="I14" s="42">
        <v>178291</v>
      </c>
      <c r="J14" s="42">
        <v>9000</v>
      </c>
      <c r="K14" s="42">
        <v>9000</v>
      </c>
      <c r="L14" s="42">
        <v>9150</v>
      </c>
      <c r="M14" s="42">
        <v>9000</v>
      </c>
      <c r="N14" s="42">
        <v>125601</v>
      </c>
      <c r="O14" s="42">
        <v>1</v>
      </c>
      <c r="P14" s="19"/>
    </row>
    <row r="15" spans="1:16" ht="22.5" customHeight="1">
      <c r="A15" s="3" t="s">
        <v>93</v>
      </c>
      <c r="B15" s="12">
        <v>0</v>
      </c>
      <c r="C15" s="12">
        <v>0</v>
      </c>
      <c r="D15" s="12">
        <v>72</v>
      </c>
      <c r="E15" s="12">
        <v>0</v>
      </c>
      <c r="F15" s="12">
        <v>0</v>
      </c>
      <c r="G15" s="12">
        <v>0</v>
      </c>
      <c r="H15" s="42">
        <v>0</v>
      </c>
      <c r="I15" s="42">
        <v>375913</v>
      </c>
      <c r="J15" s="42">
        <v>0</v>
      </c>
      <c r="K15" s="42">
        <v>0</v>
      </c>
      <c r="L15" s="42">
        <v>0</v>
      </c>
      <c r="M15" s="42">
        <v>0</v>
      </c>
      <c r="N15" s="42">
        <v>224873</v>
      </c>
      <c r="O15" s="42"/>
      <c r="P15" s="19"/>
    </row>
    <row r="16" spans="1:16" ht="22.5" customHeight="1">
      <c r="A16" s="3" t="s">
        <v>94</v>
      </c>
      <c r="B16" s="12">
        <v>0</v>
      </c>
      <c r="C16" s="12">
        <v>4</v>
      </c>
      <c r="D16" s="12">
        <v>76</v>
      </c>
      <c r="E16" s="12">
        <v>0</v>
      </c>
      <c r="F16" s="12">
        <v>0</v>
      </c>
      <c r="G16" s="12">
        <v>17382</v>
      </c>
      <c r="H16" s="42">
        <v>4682</v>
      </c>
      <c r="I16" s="42">
        <v>194690</v>
      </c>
      <c r="J16" s="42">
        <v>0</v>
      </c>
      <c r="K16" s="42">
        <v>0</v>
      </c>
      <c r="L16" s="42">
        <v>17329</v>
      </c>
      <c r="M16" s="42">
        <v>4629</v>
      </c>
      <c r="N16" s="42">
        <v>181692</v>
      </c>
      <c r="O16" s="42">
        <v>1</v>
      </c>
      <c r="P16" s="19"/>
    </row>
    <row r="17" spans="1:15" ht="22.5" customHeight="1">
      <c r="A17" s="12" t="s">
        <v>95</v>
      </c>
      <c r="B17" s="12">
        <f aca="true" t="shared" si="0" ref="B17:O17">SUM(B7:B16)</f>
        <v>7</v>
      </c>
      <c r="C17" s="12">
        <f>SUM(C7:C16)</f>
        <v>47</v>
      </c>
      <c r="D17" s="12">
        <f>SUM(D7:D16)</f>
        <v>2297</v>
      </c>
      <c r="E17" s="12">
        <f t="shared" si="0"/>
        <v>10810</v>
      </c>
      <c r="F17" s="12">
        <f t="shared" si="0"/>
        <v>9000</v>
      </c>
      <c r="G17" s="12">
        <f t="shared" si="0"/>
        <v>122167</v>
      </c>
      <c r="H17" s="42">
        <f t="shared" si="0"/>
        <v>60497</v>
      </c>
      <c r="I17" s="42">
        <f t="shared" si="0"/>
        <v>3769104</v>
      </c>
      <c r="J17" s="42">
        <f t="shared" si="0"/>
        <v>10810</v>
      </c>
      <c r="K17" s="42">
        <f t="shared" si="0"/>
        <v>9000</v>
      </c>
      <c r="L17" s="42">
        <f t="shared" si="0"/>
        <v>89932</v>
      </c>
      <c r="M17" s="42">
        <f t="shared" si="0"/>
        <v>50330</v>
      </c>
      <c r="N17" s="42">
        <f t="shared" si="0"/>
        <v>2966144</v>
      </c>
      <c r="O17" s="42">
        <f t="shared" si="0"/>
        <v>9</v>
      </c>
    </row>
    <row r="18" spans="1:15" ht="14.25">
      <c r="A18" s="199" t="s">
        <v>78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1" ht="18.75" customHeight="1">
      <c r="A19" s="13"/>
      <c r="B19" s="14"/>
      <c r="C19" s="14"/>
      <c r="J19" s="195"/>
      <c r="K19" s="195"/>
    </row>
    <row r="20" ht="22.5" customHeight="1"/>
  </sheetData>
  <sheetProtection/>
  <mergeCells count="18">
    <mergeCell ref="A1:N1"/>
    <mergeCell ref="L2:N2"/>
    <mergeCell ref="E5:F5"/>
    <mergeCell ref="G5:H5"/>
    <mergeCell ref="J5:K5"/>
    <mergeCell ref="L5:M5"/>
    <mergeCell ref="J3:N4"/>
    <mergeCell ref="B3:D4"/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</mergeCells>
  <printOptions/>
  <pageMargins left="0.8661417322834646" right="0.866141732283464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SheetLayoutView="100" zoomScalePageLayoutView="0" workbookViewId="0" topLeftCell="A13">
      <selection activeCell="A27" sqref="A27:A41"/>
    </sheetView>
  </sheetViews>
  <sheetFormatPr defaultColWidth="9.00390625" defaultRowHeight="14.25"/>
  <cols>
    <col min="1" max="1" width="9.50390625" style="53" customWidth="1"/>
    <col min="2" max="2" width="5.875" style="53" customWidth="1"/>
    <col min="3" max="3" width="27.375" style="53" customWidth="1"/>
    <col min="4" max="4" width="6.875" style="53" customWidth="1"/>
    <col min="5" max="5" width="14.875" style="53" customWidth="1"/>
    <col min="6" max="6" width="6.625" style="53" customWidth="1"/>
    <col min="7" max="7" width="6.375" style="53" customWidth="1"/>
    <col min="8" max="8" width="6.875" style="53" customWidth="1"/>
    <col min="9" max="16384" width="9.00390625" style="53" customWidth="1"/>
  </cols>
  <sheetData>
    <row r="1" spans="1:8" ht="19.5" customHeight="1">
      <c r="A1" s="155" t="s">
        <v>135</v>
      </c>
      <c r="B1" s="155"/>
      <c r="C1" s="155"/>
      <c r="D1" s="155"/>
      <c r="E1" s="155"/>
      <c r="F1" s="155"/>
      <c r="G1" s="233"/>
      <c r="H1" s="233"/>
    </row>
    <row r="2" spans="1:8" ht="14.25">
      <c r="A2" s="234">
        <v>43434</v>
      </c>
      <c r="B2" s="234"/>
      <c r="C2" s="54"/>
      <c r="D2" s="55"/>
      <c r="G2" s="235" t="s">
        <v>96</v>
      </c>
      <c r="H2" s="235"/>
    </row>
    <row r="3" spans="1:8" ht="14.25">
      <c r="A3" s="238" t="s">
        <v>97</v>
      </c>
      <c r="B3" s="236" t="s">
        <v>98</v>
      </c>
      <c r="C3" s="222" t="s">
        <v>99</v>
      </c>
      <c r="D3" s="222"/>
      <c r="E3" s="222" t="s">
        <v>13</v>
      </c>
      <c r="F3" s="222"/>
      <c r="G3" s="222" t="s">
        <v>100</v>
      </c>
      <c r="H3" s="222"/>
    </row>
    <row r="4" spans="1:8" ht="27.75" customHeight="1">
      <c r="A4" s="238"/>
      <c r="B4" s="236"/>
      <c r="C4" s="239" t="s">
        <v>101</v>
      </c>
      <c r="D4" s="240" t="s">
        <v>102</v>
      </c>
      <c r="E4" s="239" t="s">
        <v>101</v>
      </c>
      <c r="F4" s="237" t="s">
        <v>103</v>
      </c>
      <c r="G4" s="239" t="s">
        <v>101</v>
      </c>
      <c r="H4" s="237" t="s">
        <v>103</v>
      </c>
    </row>
    <row r="5" spans="1:8" ht="1.5" customHeight="1">
      <c r="A5" s="238"/>
      <c r="B5" s="236"/>
      <c r="C5" s="239"/>
      <c r="D5" s="241"/>
      <c r="E5" s="239"/>
      <c r="F5" s="237"/>
      <c r="G5" s="239"/>
      <c r="H5" s="237"/>
    </row>
    <row r="6" spans="1:8" ht="12" customHeight="1">
      <c r="A6" s="220" t="s">
        <v>104</v>
      </c>
      <c r="B6" s="230">
        <f>SUM(D6:D12,F6:F12)</f>
        <v>800</v>
      </c>
      <c r="C6" s="56" t="s">
        <v>158</v>
      </c>
      <c r="D6" s="56">
        <v>50</v>
      </c>
      <c r="E6" s="57" t="s">
        <v>124</v>
      </c>
      <c r="F6" s="56">
        <v>150</v>
      </c>
      <c r="G6" s="56"/>
      <c r="H6" s="56"/>
    </row>
    <row r="7" spans="1:8" ht="13.5" customHeight="1">
      <c r="A7" s="221"/>
      <c r="B7" s="231"/>
      <c r="C7" s="58" t="s">
        <v>162</v>
      </c>
      <c r="D7" s="56">
        <v>100</v>
      </c>
      <c r="E7" s="59"/>
      <c r="F7" s="56"/>
      <c r="G7" s="56"/>
      <c r="H7" s="56"/>
    </row>
    <row r="8" spans="1:8" ht="12" customHeight="1">
      <c r="A8" s="221"/>
      <c r="B8" s="231"/>
      <c r="C8" s="58" t="s">
        <v>164</v>
      </c>
      <c r="D8" s="56">
        <v>100</v>
      </c>
      <c r="E8" s="56"/>
      <c r="F8" s="56"/>
      <c r="G8" s="56"/>
      <c r="H8" s="56"/>
    </row>
    <row r="9" spans="1:8" ht="12" customHeight="1">
      <c r="A9" s="221"/>
      <c r="B9" s="242"/>
      <c r="C9" s="56" t="s">
        <v>195</v>
      </c>
      <c r="D9" s="56">
        <v>100</v>
      </c>
      <c r="E9" s="56"/>
      <c r="F9" s="60"/>
      <c r="G9" s="56"/>
      <c r="H9" s="56"/>
    </row>
    <row r="10" spans="1:8" ht="12" customHeight="1">
      <c r="A10" s="221"/>
      <c r="B10" s="242"/>
      <c r="C10" s="56" t="s">
        <v>200</v>
      </c>
      <c r="D10" s="56">
        <v>100</v>
      </c>
      <c r="E10" s="56"/>
      <c r="F10" s="60"/>
      <c r="G10" s="56"/>
      <c r="H10" s="56"/>
    </row>
    <row r="11" spans="1:8" ht="12" customHeight="1">
      <c r="A11" s="221"/>
      <c r="B11" s="242"/>
      <c r="C11" s="56" t="s">
        <v>201</v>
      </c>
      <c r="D11" s="56">
        <v>100</v>
      </c>
      <c r="E11" s="56"/>
      <c r="F11" s="60"/>
      <c r="G11" s="56"/>
      <c r="H11" s="56"/>
    </row>
    <row r="12" spans="1:8" ht="9.75" customHeight="1">
      <c r="A12" s="221"/>
      <c r="B12" s="242"/>
      <c r="C12" s="59" t="s">
        <v>203</v>
      </c>
      <c r="D12" s="56">
        <v>100</v>
      </c>
      <c r="E12" s="56"/>
      <c r="F12" s="60"/>
      <c r="G12" s="56"/>
      <c r="H12" s="56"/>
    </row>
    <row r="13" spans="1:8" ht="13.5" customHeight="1">
      <c r="A13" s="220" t="s">
        <v>105</v>
      </c>
      <c r="B13" s="223">
        <f>SUM(D13:D26,F13:F26)</f>
        <v>2669</v>
      </c>
      <c r="C13" s="57" t="s">
        <v>129</v>
      </c>
      <c r="D13" s="56">
        <v>50</v>
      </c>
      <c r="E13" s="56" t="s">
        <v>146</v>
      </c>
      <c r="F13" s="56">
        <v>50</v>
      </c>
      <c r="G13" s="56"/>
      <c r="H13" s="56"/>
    </row>
    <row r="14" spans="1:8" ht="9.75" customHeight="1">
      <c r="A14" s="221"/>
      <c r="B14" s="224"/>
      <c r="C14" s="57" t="s">
        <v>130</v>
      </c>
      <c r="D14" s="56">
        <v>200</v>
      </c>
      <c r="E14" s="56" t="s">
        <v>147</v>
      </c>
      <c r="F14" s="56">
        <v>45</v>
      </c>
      <c r="G14" s="56"/>
      <c r="H14" s="56"/>
    </row>
    <row r="15" spans="1:8" ht="9.75" customHeight="1">
      <c r="A15" s="221"/>
      <c r="B15" s="224"/>
      <c r="C15" s="57" t="s">
        <v>131</v>
      </c>
      <c r="D15" s="56">
        <v>200</v>
      </c>
      <c r="E15" s="56" t="s">
        <v>183</v>
      </c>
      <c r="F15" s="56">
        <v>8</v>
      </c>
      <c r="G15" s="56"/>
      <c r="H15" s="56"/>
    </row>
    <row r="16" spans="1:12" ht="9.75" customHeight="1">
      <c r="A16" s="221"/>
      <c r="B16" s="224"/>
      <c r="C16" s="61" t="s">
        <v>142</v>
      </c>
      <c r="D16" s="56">
        <v>50</v>
      </c>
      <c r="E16" s="56" t="s">
        <v>187</v>
      </c>
      <c r="F16" s="56">
        <v>5</v>
      </c>
      <c r="G16" s="56"/>
      <c r="H16" s="56"/>
      <c r="L16" s="53" t="s">
        <v>84</v>
      </c>
    </row>
    <row r="17" spans="1:8" ht="9.75" customHeight="1">
      <c r="A17" s="221"/>
      <c r="B17" s="224"/>
      <c r="C17" s="56" t="s">
        <v>157</v>
      </c>
      <c r="D17" s="56">
        <v>50</v>
      </c>
      <c r="E17" s="56"/>
      <c r="F17" s="56"/>
      <c r="G17" s="56"/>
      <c r="H17" s="56"/>
    </row>
    <row r="18" spans="1:8" ht="9.75" customHeight="1">
      <c r="A18" s="221"/>
      <c r="B18" s="224"/>
      <c r="C18" s="56" t="s">
        <v>159</v>
      </c>
      <c r="D18" s="56">
        <v>110</v>
      </c>
      <c r="E18" s="56"/>
      <c r="F18" s="56"/>
      <c r="G18" s="56"/>
      <c r="H18" s="56"/>
    </row>
    <row r="19" spans="1:8" ht="9.75" customHeight="1">
      <c r="A19" s="221"/>
      <c r="B19" s="224"/>
      <c r="C19" s="62" t="s">
        <v>160</v>
      </c>
      <c r="D19" s="56">
        <v>50</v>
      </c>
      <c r="E19" s="56"/>
      <c r="F19" s="56"/>
      <c r="G19" s="56"/>
      <c r="H19" s="56"/>
    </row>
    <row r="20" spans="1:8" ht="9.75" customHeight="1">
      <c r="A20" s="221"/>
      <c r="B20" s="224"/>
      <c r="C20" s="58" t="s">
        <v>163</v>
      </c>
      <c r="D20" s="56">
        <v>100</v>
      </c>
      <c r="E20" s="56"/>
      <c r="F20" s="56"/>
      <c r="G20" s="56"/>
      <c r="H20" s="56"/>
    </row>
    <row r="21" spans="1:8" ht="9.75" customHeight="1">
      <c r="A21" s="221"/>
      <c r="B21" s="224"/>
      <c r="C21" s="63" t="s">
        <v>173</v>
      </c>
      <c r="D21" s="56">
        <v>300</v>
      </c>
      <c r="E21" s="56"/>
      <c r="F21" s="56"/>
      <c r="G21" s="56"/>
      <c r="H21" s="56"/>
    </row>
    <row r="22" spans="1:8" ht="9.75" customHeight="1">
      <c r="A22" s="221"/>
      <c r="B22" s="224"/>
      <c r="C22" s="63" t="s">
        <v>179</v>
      </c>
      <c r="D22" s="64">
        <v>100</v>
      </c>
      <c r="E22" s="56"/>
      <c r="F22" s="56"/>
      <c r="G22" s="56"/>
      <c r="H22" s="56"/>
    </row>
    <row r="23" spans="1:8" ht="9.75" customHeight="1">
      <c r="A23" s="221"/>
      <c r="B23" s="224"/>
      <c r="C23" s="65" t="s">
        <v>185</v>
      </c>
      <c r="D23" s="63">
        <v>200</v>
      </c>
      <c r="E23" s="56"/>
      <c r="F23" s="56"/>
      <c r="G23" s="56"/>
      <c r="H23" s="56"/>
    </row>
    <row r="24" spans="1:8" ht="9.75" customHeight="1">
      <c r="A24" s="221"/>
      <c r="B24" s="224"/>
      <c r="C24" s="65" t="s">
        <v>186</v>
      </c>
      <c r="D24" s="63">
        <v>51</v>
      </c>
      <c r="E24" s="56"/>
      <c r="F24" s="56"/>
      <c r="G24" s="56"/>
      <c r="H24" s="56"/>
    </row>
    <row r="25" spans="1:8" ht="9.75" customHeight="1">
      <c r="A25" s="221"/>
      <c r="B25" s="224"/>
      <c r="C25" s="56" t="s">
        <v>191</v>
      </c>
      <c r="D25" s="63">
        <v>1000</v>
      </c>
      <c r="E25" s="56"/>
      <c r="F25" s="56"/>
      <c r="G25" s="56"/>
      <c r="H25" s="56"/>
    </row>
    <row r="26" spans="1:8" ht="9.75" customHeight="1">
      <c r="A26" s="86"/>
      <c r="B26" s="225"/>
      <c r="C26" s="56" t="s">
        <v>194</v>
      </c>
      <c r="D26" s="63">
        <v>100</v>
      </c>
      <c r="E26" s="56"/>
      <c r="F26" s="56"/>
      <c r="G26" s="56"/>
      <c r="H26" s="56"/>
    </row>
    <row r="27" spans="1:8" ht="9.75" customHeight="1">
      <c r="A27" s="220" t="s">
        <v>106</v>
      </c>
      <c r="B27" s="223">
        <f>SUM(D27:D41,F27:F41)</f>
        <v>11572</v>
      </c>
      <c r="C27" s="56" t="s">
        <v>143</v>
      </c>
      <c r="D27" s="56">
        <v>100</v>
      </c>
      <c r="E27" s="66"/>
      <c r="F27" s="56"/>
      <c r="G27" s="56"/>
      <c r="H27" s="56"/>
    </row>
    <row r="28" spans="1:8" ht="9.75" customHeight="1">
      <c r="A28" s="221"/>
      <c r="B28" s="224"/>
      <c r="C28" s="62" t="s">
        <v>161</v>
      </c>
      <c r="D28" s="56">
        <v>50</v>
      </c>
      <c r="E28" s="66"/>
      <c r="F28" s="56"/>
      <c r="G28" s="67"/>
      <c r="H28" s="56"/>
    </row>
    <row r="29" spans="1:8" ht="9.75" customHeight="1">
      <c r="A29" s="221"/>
      <c r="B29" s="224"/>
      <c r="C29" s="58" t="s">
        <v>166</v>
      </c>
      <c r="D29" s="56">
        <v>100</v>
      </c>
      <c r="E29" s="66"/>
      <c r="F29" s="56"/>
      <c r="G29" s="56"/>
      <c r="H29" s="56"/>
    </row>
    <row r="30" spans="1:8" ht="9.75" customHeight="1">
      <c r="A30" s="221"/>
      <c r="B30" s="224"/>
      <c r="C30" s="58" t="s">
        <v>168</v>
      </c>
      <c r="D30" s="56">
        <v>7222</v>
      </c>
      <c r="E30" s="68"/>
      <c r="F30" s="56"/>
      <c r="G30" s="56"/>
      <c r="H30" s="56"/>
    </row>
    <row r="31" spans="1:8" ht="9.75" customHeight="1">
      <c r="A31" s="221"/>
      <c r="B31" s="224"/>
      <c r="C31" s="56" t="s">
        <v>174</v>
      </c>
      <c r="D31" s="56">
        <v>1000</v>
      </c>
      <c r="E31" s="66"/>
      <c r="F31" s="56"/>
      <c r="G31" s="56"/>
      <c r="H31" s="56"/>
    </row>
    <row r="32" spans="1:8" ht="9.75" customHeight="1">
      <c r="A32" s="221"/>
      <c r="B32" s="224"/>
      <c r="C32" s="63" t="s">
        <v>175</v>
      </c>
      <c r="D32" s="56">
        <v>100</v>
      </c>
      <c r="E32" s="66"/>
      <c r="F32" s="56"/>
      <c r="G32" s="56"/>
      <c r="H32" s="56"/>
    </row>
    <row r="33" spans="1:8" ht="9.75" customHeight="1">
      <c r="A33" s="221"/>
      <c r="B33" s="224"/>
      <c r="C33" s="63" t="s">
        <v>178</v>
      </c>
      <c r="D33" s="56">
        <v>40</v>
      </c>
      <c r="E33" s="66"/>
      <c r="F33" s="56"/>
      <c r="G33" s="56"/>
      <c r="H33" s="56"/>
    </row>
    <row r="34" spans="1:8" ht="9.75" customHeight="1">
      <c r="A34" s="221"/>
      <c r="B34" s="224"/>
      <c r="C34" s="69" t="s">
        <v>181</v>
      </c>
      <c r="D34" s="56">
        <v>100</v>
      </c>
      <c r="E34" s="66"/>
      <c r="F34" s="56"/>
      <c r="G34" s="56"/>
      <c r="H34" s="56"/>
    </row>
    <row r="35" spans="1:8" ht="9.75" customHeight="1">
      <c r="A35" s="221"/>
      <c r="B35" s="224"/>
      <c r="C35" s="70" t="s">
        <v>184</v>
      </c>
      <c r="D35" s="56">
        <v>1000</v>
      </c>
      <c r="E35" s="66"/>
      <c r="F35" s="56"/>
      <c r="G35" s="56"/>
      <c r="H35" s="56"/>
    </row>
    <row r="36" spans="1:8" ht="9.75" customHeight="1">
      <c r="A36" s="221"/>
      <c r="B36" s="224"/>
      <c r="C36" s="70" t="s">
        <v>190</v>
      </c>
      <c r="D36" s="56">
        <v>50</v>
      </c>
      <c r="E36" s="66"/>
      <c r="F36" s="56"/>
      <c r="G36" s="56"/>
      <c r="H36" s="56"/>
    </row>
    <row r="37" spans="1:8" ht="9.75" customHeight="1">
      <c r="A37" s="221"/>
      <c r="B37" s="224"/>
      <c r="C37" s="56" t="s">
        <v>192</v>
      </c>
      <c r="D37" s="56">
        <v>300</v>
      </c>
      <c r="E37" s="66"/>
      <c r="F37" s="56"/>
      <c r="G37" s="56"/>
      <c r="H37" s="56"/>
    </row>
    <row r="38" spans="1:8" ht="9.75" customHeight="1">
      <c r="A38" s="221"/>
      <c r="B38" s="224"/>
      <c r="C38" s="56" t="s">
        <v>199</v>
      </c>
      <c r="D38" s="56">
        <v>360</v>
      </c>
      <c r="E38" s="66"/>
      <c r="F38" s="56"/>
      <c r="G38" s="56"/>
      <c r="H38" s="56"/>
    </row>
    <row r="39" spans="1:8" ht="9.75" customHeight="1">
      <c r="A39" s="221"/>
      <c r="B39" s="224"/>
      <c r="C39" s="56" t="s">
        <v>202</v>
      </c>
      <c r="D39" s="56">
        <v>100</v>
      </c>
      <c r="E39" s="66"/>
      <c r="F39" s="56"/>
      <c r="G39" s="56"/>
      <c r="H39" s="56"/>
    </row>
    <row r="40" spans="1:8" ht="9.75" customHeight="1">
      <c r="A40" s="221"/>
      <c r="B40" s="224"/>
      <c r="C40" s="56" t="s">
        <v>204</v>
      </c>
      <c r="D40" s="56">
        <v>1000</v>
      </c>
      <c r="E40" s="66"/>
      <c r="F40" s="56"/>
      <c r="G40" s="56"/>
      <c r="H40" s="56"/>
    </row>
    <row r="41" spans="1:8" ht="9.75" customHeight="1">
      <c r="A41" s="258"/>
      <c r="B41" s="225"/>
      <c r="C41" s="56" t="s">
        <v>206</v>
      </c>
      <c r="D41" s="56">
        <v>50</v>
      </c>
      <c r="E41" s="66"/>
      <c r="F41" s="56"/>
      <c r="G41" s="56"/>
      <c r="H41" s="56"/>
    </row>
    <row r="42" spans="1:8" ht="9.75" customHeight="1">
      <c r="A42" s="220" t="s">
        <v>107</v>
      </c>
      <c r="B42" s="230">
        <f>SUM(D42:D47,F42:F47)</f>
        <v>10000</v>
      </c>
      <c r="C42" s="71" t="s">
        <v>148</v>
      </c>
      <c r="D42" s="56">
        <v>10000</v>
      </c>
      <c r="E42" s="67"/>
      <c r="F42" s="56"/>
      <c r="G42" s="66"/>
      <c r="H42" s="56"/>
    </row>
    <row r="43" spans="1:8" ht="9.75" customHeight="1">
      <c r="A43" s="221"/>
      <c r="B43" s="231"/>
      <c r="C43" s="59"/>
      <c r="D43" s="56"/>
      <c r="E43" s="67"/>
      <c r="F43" s="56"/>
      <c r="G43" s="66"/>
      <c r="H43" s="56"/>
    </row>
    <row r="44" spans="1:8" ht="9.75" customHeight="1">
      <c r="A44" s="221"/>
      <c r="B44" s="231"/>
      <c r="C44" s="59"/>
      <c r="D44" s="56"/>
      <c r="E44" s="67"/>
      <c r="F44" s="56"/>
      <c r="G44" s="66"/>
      <c r="H44" s="56"/>
    </row>
    <row r="45" spans="1:8" ht="9.75" customHeight="1">
      <c r="A45" s="221"/>
      <c r="B45" s="231"/>
      <c r="C45" s="59"/>
      <c r="D45" s="56"/>
      <c r="E45" s="67"/>
      <c r="F45" s="56"/>
      <c r="G45" s="66"/>
      <c r="H45" s="56"/>
    </row>
    <row r="46" spans="1:8" ht="9.75" customHeight="1">
      <c r="A46" s="221"/>
      <c r="B46" s="231"/>
      <c r="C46" s="59"/>
      <c r="D46" s="56"/>
      <c r="E46" s="67"/>
      <c r="F46" s="56"/>
      <c r="G46" s="66"/>
      <c r="H46" s="56"/>
    </row>
    <row r="47" spans="1:8" ht="9.75" customHeight="1">
      <c r="A47" s="221"/>
      <c r="B47" s="231"/>
      <c r="C47" s="56"/>
      <c r="D47" s="56"/>
      <c r="E47" s="67"/>
      <c r="F47" s="56"/>
      <c r="G47" s="66"/>
      <c r="H47" s="56"/>
    </row>
    <row r="48" spans="1:8" ht="9.75" customHeight="1">
      <c r="A48" s="220" t="s">
        <v>133</v>
      </c>
      <c r="B48" s="230">
        <f>SUM(D48:D53,F48:F53)</f>
        <v>36444</v>
      </c>
      <c r="C48" s="83" t="s">
        <v>182</v>
      </c>
      <c r="D48" s="83">
        <v>1</v>
      </c>
      <c r="E48" s="83" t="s">
        <v>171</v>
      </c>
      <c r="F48" s="83">
        <v>32026</v>
      </c>
      <c r="G48" s="56"/>
      <c r="H48" s="56"/>
    </row>
    <row r="49" spans="1:8" ht="9.75" customHeight="1">
      <c r="A49" s="226"/>
      <c r="B49" s="231"/>
      <c r="C49" s="56"/>
      <c r="D49" s="56"/>
      <c r="E49" s="56" t="s">
        <v>196</v>
      </c>
      <c r="F49" s="56">
        <v>4417</v>
      </c>
      <c r="G49" s="56"/>
      <c r="H49" s="56"/>
    </row>
    <row r="50" spans="1:8" ht="9.75" customHeight="1">
      <c r="A50" s="226"/>
      <c r="B50" s="231"/>
      <c r="C50" s="56"/>
      <c r="D50" s="56"/>
      <c r="E50" s="56"/>
      <c r="F50" s="56"/>
      <c r="G50" s="56"/>
      <c r="H50" s="56"/>
    </row>
    <row r="51" spans="1:8" ht="9.75" customHeight="1">
      <c r="A51" s="226"/>
      <c r="B51" s="231"/>
      <c r="C51" s="56"/>
      <c r="D51" s="56"/>
      <c r="E51" s="56"/>
      <c r="F51" s="56"/>
      <c r="G51" s="56"/>
      <c r="H51" s="56"/>
    </row>
    <row r="52" spans="1:8" ht="9.75" customHeight="1">
      <c r="A52" s="226"/>
      <c r="B52" s="231"/>
      <c r="C52" s="63"/>
      <c r="D52" s="56"/>
      <c r="E52" s="56"/>
      <c r="F52" s="56"/>
      <c r="G52" s="56"/>
      <c r="H52" s="56"/>
    </row>
    <row r="53" spans="1:8" ht="9.75" customHeight="1">
      <c r="A53" s="226"/>
      <c r="B53" s="231"/>
      <c r="C53" s="72"/>
      <c r="D53" s="72"/>
      <c r="E53" s="56"/>
      <c r="F53" s="56"/>
      <c r="G53" s="56"/>
      <c r="H53" s="56"/>
    </row>
    <row r="54" spans="1:8" ht="6" customHeight="1" hidden="1">
      <c r="A54" s="226"/>
      <c r="B54" s="231"/>
      <c r="C54" s="56"/>
      <c r="D54" s="56"/>
      <c r="E54" s="56"/>
      <c r="F54" s="56"/>
      <c r="G54" s="56"/>
      <c r="H54" s="56"/>
    </row>
    <row r="55" spans="1:8" ht="7.5" customHeight="1" hidden="1">
      <c r="A55" s="226"/>
      <c r="B55" s="231"/>
      <c r="C55" s="56"/>
      <c r="D55" s="56"/>
      <c r="E55" s="56"/>
      <c r="F55" s="56"/>
      <c r="G55" s="56"/>
      <c r="H55" s="56"/>
    </row>
    <row r="56" spans="1:8" ht="9.75" customHeight="1" hidden="1">
      <c r="A56" s="227"/>
      <c r="B56" s="232"/>
      <c r="C56" s="56"/>
      <c r="D56" s="56"/>
      <c r="E56" s="56"/>
      <c r="F56" s="56"/>
      <c r="G56" s="56"/>
      <c r="H56" s="56"/>
    </row>
    <row r="57" spans="1:8" ht="9.75" customHeight="1">
      <c r="A57" s="228" t="s">
        <v>108</v>
      </c>
      <c r="B57" s="222">
        <f>SUM(D57:D61,F57:F61)</f>
        <v>1968</v>
      </c>
      <c r="C57" s="56" t="s">
        <v>170</v>
      </c>
      <c r="D57" s="56">
        <v>100</v>
      </c>
      <c r="E57" s="56"/>
      <c r="F57" s="56"/>
      <c r="G57" s="56"/>
      <c r="H57" s="56"/>
    </row>
    <row r="58" spans="1:8" ht="9.75" customHeight="1">
      <c r="A58" s="228"/>
      <c r="B58" s="222"/>
      <c r="C58" s="56" t="s">
        <v>177</v>
      </c>
      <c r="D58" s="56">
        <v>868</v>
      </c>
      <c r="E58" s="56"/>
      <c r="F58" s="56"/>
      <c r="G58" s="56"/>
      <c r="H58" s="56"/>
    </row>
    <row r="59" spans="1:8" ht="9.75" customHeight="1">
      <c r="A59" s="228"/>
      <c r="B59" s="222"/>
      <c r="C59" s="56" t="s">
        <v>188</v>
      </c>
      <c r="D59" s="56">
        <v>1000</v>
      </c>
      <c r="E59" s="56"/>
      <c r="F59" s="56"/>
      <c r="G59" s="56"/>
      <c r="H59" s="56"/>
    </row>
    <row r="60" spans="1:8" ht="9.75" customHeight="1">
      <c r="A60" s="228"/>
      <c r="B60" s="222"/>
      <c r="C60" s="56"/>
      <c r="D60" s="56"/>
      <c r="E60" s="56"/>
      <c r="F60" s="56"/>
      <c r="G60" s="56"/>
      <c r="H60" s="56"/>
    </row>
    <row r="61" spans="1:8" ht="9.75" customHeight="1">
      <c r="A61" s="228"/>
      <c r="B61" s="222"/>
      <c r="C61" s="56"/>
      <c r="D61" s="56"/>
      <c r="E61" s="56"/>
      <c r="F61" s="56"/>
      <c r="G61" s="56"/>
      <c r="H61" s="56"/>
    </row>
    <row r="62" spans="1:8" ht="9.75" customHeight="1" hidden="1">
      <c r="A62" s="228"/>
      <c r="B62" s="222"/>
      <c r="C62" s="56"/>
      <c r="D62" s="56"/>
      <c r="E62" s="56"/>
      <c r="F62" s="56"/>
      <c r="G62" s="56"/>
      <c r="H62" s="56"/>
    </row>
    <row r="63" spans="1:8" ht="9.75" customHeight="1">
      <c r="A63" s="228" t="s">
        <v>109</v>
      </c>
      <c r="B63" s="222">
        <f>SUM(D63:D68,F63:F68)</f>
        <v>9150</v>
      </c>
      <c r="C63" s="57" t="s">
        <v>132</v>
      </c>
      <c r="D63" s="56">
        <v>50</v>
      </c>
      <c r="E63" s="56" t="s">
        <v>205</v>
      </c>
      <c r="F63" s="56">
        <v>9000</v>
      </c>
      <c r="G63" s="56"/>
      <c r="H63" s="56"/>
    </row>
    <row r="64" spans="1:8" ht="9.75" customHeight="1">
      <c r="A64" s="228"/>
      <c r="B64" s="222"/>
      <c r="C64" s="57" t="s">
        <v>180</v>
      </c>
      <c r="D64" s="56">
        <v>100</v>
      </c>
      <c r="E64" s="56"/>
      <c r="F64" s="56"/>
      <c r="G64" s="56"/>
      <c r="H64" s="56"/>
    </row>
    <row r="65" spans="1:8" ht="9.75" customHeight="1">
      <c r="A65" s="228"/>
      <c r="B65" s="222"/>
      <c r="C65" s="57"/>
      <c r="D65" s="56"/>
      <c r="E65" s="56"/>
      <c r="F65" s="56"/>
      <c r="G65" s="56"/>
      <c r="H65" s="56"/>
    </row>
    <row r="66" spans="1:8" ht="9.75" customHeight="1">
      <c r="A66" s="228"/>
      <c r="B66" s="222"/>
      <c r="C66" s="57"/>
      <c r="D66" s="56"/>
      <c r="E66" s="56"/>
      <c r="F66" s="56"/>
      <c r="G66" s="56"/>
      <c r="H66" s="56"/>
    </row>
    <row r="67" spans="1:8" ht="9.75" customHeight="1">
      <c r="A67" s="228"/>
      <c r="B67" s="222"/>
      <c r="C67" s="57"/>
      <c r="D67" s="56"/>
      <c r="E67" s="56"/>
      <c r="F67" s="56"/>
      <c r="G67" s="56"/>
      <c r="H67" s="56"/>
    </row>
    <row r="68" spans="1:8" ht="8.25" customHeight="1">
      <c r="A68" s="228"/>
      <c r="B68" s="222"/>
      <c r="C68" s="56"/>
      <c r="D68" s="73"/>
      <c r="E68" s="56"/>
      <c r="F68" s="56"/>
      <c r="G68" s="56"/>
      <c r="H68" s="56"/>
    </row>
    <row r="69" spans="1:8" ht="9.75" customHeight="1">
      <c r="A69" s="220" t="s">
        <v>134</v>
      </c>
      <c r="B69" s="223">
        <f>SUM(D69:D73,F69:F73)</f>
        <v>0</v>
      </c>
      <c r="C69" s="56"/>
      <c r="D69" s="56"/>
      <c r="E69" s="56"/>
      <c r="F69" s="56"/>
      <c r="G69" s="56"/>
      <c r="H69" s="56"/>
    </row>
    <row r="70" spans="1:8" ht="9.75" customHeight="1">
      <c r="A70" s="221"/>
      <c r="B70" s="224"/>
      <c r="C70" s="56"/>
      <c r="D70" s="56"/>
      <c r="E70" s="56"/>
      <c r="F70" s="56"/>
      <c r="G70" s="56"/>
      <c r="H70" s="56"/>
    </row>
    <row r="71" spans="1:8" ht="9.75" customHeight="1">
      <c r="A71" s="221"/>
      <c r="B71" s="224"/>
      <c r="C71" s="56"/>
      <c r="D71" s="56"/>
      <c r="E71" s="56"/>
      <c r="F71" s="56"/>
      <c r="G71" s="56"/>
      <c r="H71" s="56"/>
    </row>
    <row r="72" spans="1:8" ht="9.75" customHeight="1">
      <c r="A72" s="221"/>
      <c r="B72" s="224"/>
      <c r="C72" s="56"/>
      <c r="D72" s="56"/>
      <c r="E72" s="56"/>
      <c r="F72" s="56"/>
      <c r="G72" s="56"/>
      <c r="H72" s="56"/>
    </row>
    <row r="73" spans="1:8" ht="9.75" customHeight="1">
      <c r="A73" s="221"/>
      <c r="B73" s="224"/>
      <c r="C73" s="59"/>
      <c r="D73" s="56"/>
      <c r="E73" s="56"/>
      <c r="F73" s="56"/>
      <c r="G73" s="56"/>
      <c r="H73" s="56"/>
    </row>
    <row r="74" spans="1:8" ht="9.75" customHeight="1">
      <c r="A74" s="228" t="s">
        <v>110</v>
      </c>
      <c r="B74" s="222">
        <f>SUM(D74:D78,F74:F78)</f>
        <v>17329</v>
      </c>
      <c r="C74" s="58" t="s">
        <v>165</v>
      </c>
      <c r="D74" s="56">
        <v>100</v>
      </c>
      <c r="E74" s="56" t="s">
        <v>193</v>
      </c>
      <c r="F74" s="56">
        <v>4629</v>
      </c>
      <c r="G74" s="56"/>
      <c r="H74" s="56"/>
    </row>
    <row r="75" spans="1:8" ht="9.75" customHeight="1">
      <c r="A75" s="228"/>
      <c r="B75" s="222"/>
      <c r="C75" s="58" t="s">
        <v>167</v>
      </c>
      <c r="D75" s="56">
        <v>100</v>
      </c>
      <c r="E75" s="56"/>
      <c r="F75" s="56"/>
      <c r="G75" s="56"/>
      <c r="H75" s="56"/>
    </row>
    <row r="76" spans="1:8" ht="9.75" customHeight="1">
      <c r="A76" s="228"/>
      <c r="B76" s="222"/>
      <c r="C76" s="56" t="s">
        <v>176</v>
      </c>
      <c r="D76" s="56">
        <v>500</v>
      </c>
      <c r="E76" s="56"/>
      <c r="F76" s="56"/>
      <c r="G76" s="56"/>
      <c r="H76" s="56"/>
    </row>
    <row r="77" spans="1:8" ht="9.75" customHeight="1">
      <c r="A77" s="228"/>
      <c r="B77" s="222"/>
      <c r="C77" s="56" t="s">
        <v>189</v>
      </c>
      <c r="D77" s="56">
        <v>12000</v>
      </c>
      <c r="E77" s="56"/>
      <c r="F77" s="56"/>
      <c r="G77" s="56"/>
      <c r="H77" s="56"/>
    </row>
    <row r="78" spans="1:8" ht="9.75" customHeight="1">
      <c r="A78" s="228"/>
      <c r="B78" s="222"/>
      <c r="C78" s="74"/>
      <c r="D78" s="75"/>
      <c r="E78" s="75"/>
      <c r="F78" s="75"/>
      <c r="G78" s="75"/>
      <c r="H78" s="75"/>
    </row>
    <row r="79" spans="2:5" ht="9" customHeight="1">
      <c r="B79" s="229"/>
      <c r="E79" s="229"/>
    </row>
    <row r="80" spans="2:5" ht="15" customHeight="1" hidden="1">
      <c r="B80" s="229"/>
      <c r="E80" s="229"/>
    </row>
  </sheetData>
  <sheetProtection/>
  <mergeCells count="34">
    <mergeCell ref="C4:C5"/>
    <mergeCell ref="D4:D5"/>
    <mergeCell ref="B13:B26"/>
    <mergeCell ref="F4:F5"/>
    <mergeCell ref="G4:G5"/>
    <mergeCell ref="B6:B12"/>
    <mergeCell ref="A1:H1"/>
    <mergeCell ref="A2:B2"/>
    <mergeCell ref="G2:H2"/>
    <mergeCell ref="C3:D3"/>
    <mergeCell ref="E3:F3"/>
    <mergeCell ref="G3:H3"/>
    <mergeCell ref="B3:B5"/>
    <mergeCell ref="H4:H5"/>
    <mergeCell ref="A3:A5"/>
    <mergeCell ref="E4:E5"/>
    <mergeCell ref="E79:E80"/>
    <mergeCell ref="B79:B80"/>
    <mergeCell ref="A74:A78"/>
    <mergeCell ref="B42:B47"/>
    <mergeCell ref="B48:B56"/>
    <mergeCell ref="A63:A68"/>
    <mergeCell ref="B57:B62"/>
    <mergeCell ref="A69:A73"/>
    <mergeCell ref="B74:B78"/>
    <mergeCell ref="A6:A12"/>
    <mergeCell ref="A13:A25"/>
    <mergeCell ref="B63:B68"/>
    <mergeCell ref="B69:B73"/>
    <mergeCell ref="B27:B41"/>
    <mergeCell ref="A42:A47"/>
    <mergeCell ref="A48:A56"/>
    <mergeCell ref="A57:A62"/>
    <mergeCell ref="A27:A41"/>
  </mergeCells>
  <printOptions/>
  <pageMargins left="0.75" right="0.35" top="0.98" bottom="0.98" header="0.51" footer="0.51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S14" sqref="S14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251" t="s">
        <v>111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45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2">
        <v>43434</v>
      </c>
      <c r="M2" s="253"/>
      <c r="N2" s="253"/>
    </row>
    <row r="3" spans="1:15" ht="21.75" customHeight="1">
      <c r="A3" s="186" t="s">
        <v>112</v>
      </c>
      <c r="B3" s="254" t="s">
        <v>113</v>
      </c>
      <c r="C3" s="255"/>
      <c r="D3" s="256"/>
      <c r="E3" s="254" t="s">
        <v>114</v>
      </c>
      <c r="F3" s="255"/>
      <c r="G3" s="255"/>
      <c r="H3" s="255"/>
      <c r="I3" s="256"/>
      <c r="J3" s="257" t="s">
        <v>115</v>
      </c>
      <c r="K3" s="257"/>
      <c r="L3" s="257"/>
      <c r="M3" s="257"/>
      <c r="N3" s="257"/>
      <c r="O3" s="248" t="s">
        <v>83</v>
      </c>
    </row>
    <row r="4" spans="1:15" ht="21.75" customHeight="1">
      <c r="A4" s="186"/>
      <c r="B4" s="243" t="s">
        <v>40</v>
      </c>
      <c r="C4" s="201" t="s">
        <v>41</v>
      </c>
      <c r="D4" s="247" t="s">
        <v>8</v>
      </c>
      <c r="E4" s="217" t="s">
        <v>40</v>
      </c>
      <c r="F4" s="217"/>
      <c r="G4" s="218" t="s">
        <v>41</v>
      </c>
      <c r="H4" s="219"/>
      <c r="I4" s="247" t="s">
        <v>8</v>
      </c>
      <c r="J4" s="217" t="s">
        <v>40</v>
      </c>
      <c r="K4" s="217"/>
      <c r="L4" s="218" t="s">
        <v>41</v>
      </c>
      <c r="M4" s="219"/>
      <c r="N4" s="247" t="s">
        <v>8</v>
      </c>
      <c r="O4" s="249"/>
    </row>
    <row r="5" spans="1:15" ht="21.75" customHeight="1">
      <c r="A5" s="186"/>
      <c r="B5" s="244"/>
      <c r="C5" s="246"/>
      <c r="D5" s="246"/>
      <c r="E5" s="3" t="s">
        <v>39</v>
      </c>
      <c r="F5" s="2" t="s">
        <v>61</v>
      </c>
      <c r="G5" s="3" t="s">
        <v>39</v>
      </c>
      <c r="H5" s="2" t="s">
        <v>61</v>
      </c>
      <c r="I5" s="246"/>
      <c r="J5" s="3" t="s">
        <v>39</v>
      </c>
      <c r="K5" s="2" t="s">
        <v>61</v>
      </c>
      <c r="L5" s="3" t="s">
        <v>39</v>
      </c>
      <c r="M5" s="2" t="s">
        <v>61</v>
      </c>
      <c r="N5" s="246"/>
      <c r="O5" s="250"/>
    </row>
    <row r="6" spans="1:15" ht="21.75" customHeight="1">
      <c r="A6" s="22" t="s">
        <v>116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22" t="s">
        <v>117</v>
      </c>
      <c r="B7" s="4">
        <f>SUM(B8:B16)</f>
        <v>1</v>
      </c>
      <c r="C7" s="4">
        <f>SUM(C8:C16)</f>
        <v>17</v>
      </c>
      <c r="D7" s="4">
        <f aca="true" t="shared" si="0" ref="D7:N7">SUM(D8:D16)</f>
        <v>2177</v>
      </c>
      <c r="E7" s="4">
        <f t="shared" si="0"/>
        <v>10000</v>
      </c>
      <c r="F7" s="4">
        <f t="shared" si="0"/>
        <v>9000</v>
      </c>
      <c r="G7" s="4">
        <f t="shared" si="0"/>
        <v>76757</v>
      </c>
      <c r="H7" s="4">
        <f t="shared" si="0"/>
        <v>60389</v>
      </c>
      <c r="I7" s="4">
        <f t="shared" si="0"/>
        <v>2714550</v>
      </c>
      <c r="J7" s="4">
        <f t="shared" si="0"/>
        <v>10000</v>
      </c>
      <c r="K7" s="4">
        <f t="shared" si="0"/>
        <v>9000</v>
      </c>
      <c r="L7" s="4">
        <f t="shared" si="0"/>
        <v>65690</v>
      </c>
      <c r="M7" s="4">
        <f t="shared" si="0"/>
        <v>50222</v>
      </c>
      <c r="N7" s="4">
        <f t="shared" si="0"/>
        <v>2272297</v>
      </c>
      <c r="O7" s="8">
        <f>SUM(O8:O16)</f>
        <v>5</v>
      </c>
    </row>
    <row r="8" spans="1:15" ht="21.75" customHeight="1">
      <c r="A8" s="22" t="s">
        <v>118</v>
      </c>
      <c r="B8" s="2">
        <v>0</v>
      </c>
      <c r="C8" s="2">
        <v>7</v>
      </c>
      <c r="D8" s="2">
        <v>512</v>
      </c>
      <c r="E8" s="2">
        <v>0</v>
      </c>
      <c r="F8" s="2">
        <v>0</v>
      </c>
      <c r="G8" s="2">
        <v>5332</v>
      </c>
      <c r="H8" s="2">
        <v>4682</v>
      </c>
      <c r="I8" s="2">
        <v>920206</v>
      </c>
      <c r="J8" s="2">
        <v>0</v>
      </c>
      <c r="K8" s="2">
        <v>0</v>
      </c>
      <c r="L8" s="2">
        <v>5279</v>
      </c>
      <c r="M8" s="2">
        <v>4629</v>
      </c>
      <c r="N8" s="2">
        <v>771150</v>
      </c>
      <c r="O8" s="9">
        <v>1</v>
      </c>
    </row>
    <row r="9" spans="1:15" ht="21.75" customHeight="1">
      <c r="A9" s="23" t="s">
        <v>149</v>
      </c>
      <c r="B9" s="2">
        <v>1</v>
      </c>
      <c r="C9" s="2">
        <v>8</v>
      </c>
      <c r="D9" s="2">
        <v>802</v>
      </c>
      <c r="E9" s="2">
        <v>1000</v>
      </c>
      <c r="F9" s="2">
        <v>0</v>
      </c>
      <c r="G9" s="2">
        <v>13850</v>
      </c>
      <c r="H9" s="2">
        <v>0</v>
      </c>
      <c r="I9" s="2">
        <v>606626</v>
      </c>
      <c r="J9" s="2">
        <v>1000</v>
      </c>
      <c r="K9" s="2">
        <v>0</v>
      </c>
      <c r="L9" s="24">
        <v>13850</v>
      </c>
      <c r="M9" s="2">
        <v>0</v>
      </c>
      <c r="N9" s="2">
        <v>556003</v>
      </c>
      <c r="O9" s="9"/>
    </row>
    <row r="10" spans="1:15" ht="21.75" customHeight="1">
      <c r="A10" s="23" t="s">
        <v>150</v>
      </c>
      <c r="B10" s="2"/>
      <c r="C10" s="2">
        <v>1</v>
      </c>
      <c r="D10" s="2">
        <v>27</v>
      </c>
      <c r="E10" s="2"/>
      <c r="F10" s="2">
        <v>0</v>
      </c>
      <c r="G10" s="2">
        <v>868</v>
      </c>
      <c r="H10" s="2">
        <v>0</v>
      </c>
      <c r="I10" s="2">
        <v>15376</v>
      </c>
      <c r="J10" s="2">
        <v>0</v>
      </c>
      <c r="K10" s="2">
        <v>0</v>
      </c>
      <c r="L10" s="2">
        <v>868</v>
      </c>
      <c r="M10" s="2">
        <v>0</v>
      </c>
      <c r="N10" s="2">
        <v>13119</v>
      </c>
      <c r="O10" s="9"/>
    </row>
    <row r="11" spans="1:15" ht="21.75" customHeight="1">
      <c r="A11" s="23" t="s">
        <v>151</v>
      </c>
      <c r="B11" s="2"/>
      <c r="C11" s="2"/>
      <c r="D11" s="2">
        <v>123</v>
      </c>
      <c r="E11" s="2"/>
      <c r="F11" s="2"/>
      <c r="G11" s="5"/>
      <c r="H11" s="2"/>
      <c r="I11" s="2">
        <v>96410</v>
      </c>
      <c r="J11" s="2"/>
      <c r="K11" s="2"/>
      <c r="L11" s="2"/>
      <c r="M11" s="2"/>
      <c r="N11" s="2">
        <v>103018</v>
      </c>
      <c r="O11" s="9"/>
    </row>
    <row r="12" spans="1:15" ht="21.75" customHeight="1">
      <c r="A12" s="23" t="s">
        <v>152</v>
      </c>
      <c r="B12" s="2"/>
      <c r="C12" s="2"/>
      <c r="D12" s="2">
        <v>38</v>
      </c>
      <c r="E12" s="2">
        <v>0</v>
      </c>
      <c r="F12" s="2">
        <v>0</v>
      </c>
      <c r="G12" s="2">
        <v>150</v>
      </c>
      <c r="H12" s="2">
        <v>150</v>
      </c>
      <c r="I12" s="2">
        <v>20473</v>
      </c>
      <c r="J12" s="2"/>
      <c r="K12" s="2"/>
      <c r="L12" s="2">
        <v>150</v>
      </c>
      <c r="M12" s="2">
        <v>150</v>
      </c>
      <c r="N12" s="2">
        <v>19125</v>
      </c>
      <c r="O12" s="9">
        <v>1</v>
      </c>
    </row>
    <row r="13" spans="1:15" ht="21.75" customHeight="1">
      <c r="A13" s="23" t="s">
        <v>153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23" t="s">
        <v>154</v>
      </c>
      <c r="B14" s="2"/>
      <c r="C14" s="2"/>
      <c r="D14" s="2">
        <v>131</v>
      </c>
      <c r="E14" s="2">
        <v>0</v>
      </c>
      <c r="F14" s="2">
        <v>0</v>
      </c>
      <c r="G14" s="6">
        <v>46557</v>
      </c>
      <c r="H14" s="2">
        <v>46557</v>
      </c>
      <c r="I14" s="2">
        <v>242005</v>
      </c>
      <c r="J14" s="2">
        <v>0</v>
      </c>
      <c r="K14" s="2">
        <v>0</v>
      </c>
      <c r="L14" s="2">
        <v>36443</v>
      </c>
      <c r="M14" s="2">
        <v>36443</v>
      </c>
      <c r="N14" s="2">
        <v>163813</v>
      </c>
      <c r="O14" s="9">
        <v>2</v>
      </c>
    </row>
    <row r="15" spans="1:15" ht="21.75" customHeight="1">
      <c r="A15" s="23" t="s">
        <v>155</v>
      </c>
      <c r="B15" s="2"/>
      <c r="C15" s="2">
        <v>1</v>
      </c>
      <c r="D15" s="2">
        <v>92</v>
      </c>
      <c r="E15" s="2">
        <v>9000</v>
      </c>
      <c r="F15" s="2">
        <v>9000</v>
      </c>
      <c r="G15" s="6">
        <v>10000</v>
      </c>
      <c r="H15" s="2">
        <v>9000</v>
      </c>
      <c r="I15" s="2">
        <v>122029</v>
      </c>
      <c r="J15" s="2">
        <v>9000</v>
      </c>
      <c r="K15" s="2">
        <v>9000</v>
      </c>
      <c r="L15" s="2">
        <v>9100</v>
      </c>
      <c r="M15" s="2">
        <v>9000</v>
      </c>
      <c r="N15" s="2">
        <v>93005</v>
      </c>
      <c r="O15" s="9">
        <v>1</v>
      </c>
    </row>
    <row r="16" spans="1:15" ht="21.75" customHeight="1">
      <c r="A16" s="23" t="s">
        <v>156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22" t="s">
        <v>119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22" t="s">
        <v>120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22" t="s">
        <v>121</v>
      </c>
      <c r="B19" s="4">
        <v>10</v>
      </c>
      <c r="C19" s="4">
        <v>29</v>
      </c>
      <c r="D19" s="4">
        <v>102</v>
      </c>
      <c r="E19" s="4">
        <v>810</v>
      </c>
      <c r="F19" s="4">
        <v>0</v>
      </c>
      <c r="G19" s="4">
        <v>44810</v>
      </c>
      <c r="H19" s="4">
        <v>108</v>
      </c>
      <c r="I19" s="4">
        <v>193841</v>
      </c>
      <c r="J19" s="4">
        <v>810</v>
      </c>
      <c r="K19" s="4">
        <v>0</v>
      </c>
      <c r="L19" s="4">
        <v>23942</v>
      </c>
      <c r="M19" s="4">
        <v>108</v>
      </c>
      <c r="N19" s="4">
        <v>164589</v>
      </c>
      <c r="O19" s="8">
        <v>4</v>
      </c>
    </row>
    <row r="20" spans="1:15" ht="21.75" customHeight="1">
      <c r="A20" s="22" t="s">
        <v>122</v>
      </c>
      <c r="B20" s="4">
        <v>0</v>
      </c>
      <c r="C20" s="4">
        <v>1</v>
      </c>
      <c r="D20" s="4">
        <v>61</v>
      </c>
      <c r="E20" s="4">
        <v>0</v>
      </c>
      <c r="F20" s="4">
        <v>0</v>
      </c>
      <c r="G20" s="4">
        <v>600</v>
      </c>
      <c r="H20" s="4">
        <v>0</v>
      </c>
      <c r="I20" s="4">
        <v>526807</v>
      </c>
      <c r="J20" s="4">
        <v>0</v>
      </c>
      <c r="K20" s="4">
        <v>0</v>
      </c>
      <c r="L20" s="4">
        <v>300</v>
      </c>
      <c r="M20" s="4">
        <v>0</v>
      </c>
      <c r="N20" s="4">
        <v>448803</v>
      </c>
      <c r="O20" s="8"/>
    </row>
    <row r="21" spans="1:15" ht="21.75" customHeight="1">
      <c r="A21" s="22" t="s">
        <v>123</v>
      </c>
      <c r="B21" s="4"/>
      <c r="C21" s="4"/>
      <c r="D21" s="4">
        <v>50</v>
      </c>
      <c r="E21" s="8"/>
      <c r="F21" s="8"/>
      <c r="G21" s="4"/>
      <c r="H21" s="4"/>
      <c r="I21" s="4">
        <v>227771</v>
      </c>
      <c r="J21" s="8"/>
      <c r="K21" s="8"/>
      <c r="L21" s="4"/>
      <c r="M21" s="4"/>
      <c r="N21" s="4">
        <v>669786</v>
      </c>
      <c r="O21" s="8"/>
    </row>
    <row r="22" spans="1:15" ht="14.25">
      <c r="A22" s="188" t="s">
        <v>78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2:12" ht="13.5" customHeight="1">
      <c r="B23" s="245"/>
      <c r="K23" s="245"/>
      <c r="L23" s="245"/>
    </row>
    <row r="24" spans="2:12" ht="6.75" customHeight="1" hidden="1">
      <c r="B24" s="245"/>
      <c r="K24" s="245"/>
      <c r="L24" s="245"/>
    </row>
    <row r="26" ht="14.25">
      <c r="A26" t="s">
        <v>84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林金场</cp:lastModifiedBy>
  <cp:lastPrinted>2018-12-05T06:34:53Z</cp:lastPrinted>
  <dcterms:created xsi:type="dcterms:W3CDTF">1996-12-17T01:32:42Z</dcterms:created>
  <dcterms:modified xsi:type="dcterms:W3CDTF">2019-01-03T06:39:30Z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