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全市主要指标" sheetId="1" r:id="rId1"/>
    <sheet name="各镇办主要指标" sheetId="2" r:id="rId2"/>
    <sheet name="引进外资情况表" sheetId="3" r:id="rId3"/>
    <sheet name="分区域情况表" sheetId="4" r:id="rId4"/>
    <sheet name="一表" sheetId="5" r:id="rId5"/>
    <sheet name="分行业情况表" sheetId="6" r:id="rId6"/>
  </sheets>
  <definedNames>
    <definedName name="_xlnm.Print_Area" localSheetId="5">'分行业情况表'!$A$1:$O$22</definedName>
    <definedName name="_xlnm.Print_Area" localSheetId="1">'各镇办主要指标'!$A$1:$O$17</definedName>
    <definedName name="_xlnm.Print_Area" localSheetId="0">'全市主要指标'!$A$1:$K$20</definedName>
    <definedName name="_xlnm.Print_Area" localSheetId="4">'一表'!$A$1:$H$69</definedName>
    <definedName name="_xlnm.Print_Area" localSheetId="2">'引进外资情况表'!$A$1:$R$23</definedName>
  </definedNames>
  <calcPr fullCalcOnLoad="1"/>
</workbook>
</file>

<file path=xl/sharedStrings.xml><?xml version="1.0" encoding="utf-8"?>
<sst xmlns="http://schemas.openxmlformats.org/spreadsheetml/2006/main" count="268" uniqueCount="190">
  <si>
    <t>石狮市对外经贸业务主要指标开展情况表</t>
  </si>
  <si>
    <t>项目</t>
  </si>
  <si>
    <t>具体指标</t>
  </si>
  <si>
    <t>单位</t>
  </si>
  <si>
    <t>本月数</t>
  </si>
  <si>
    <t>本  年             累  计</t>
  </si>
  <si>
    <r>
      <t>完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成</t>
    </r>
    <r>
      <rPr>
        <b/>
        <sz val="12"/>
        <rFont val="Times New Roman"/>
        <family val="1"/>
      </rPr>
      <t xml:space="preserve">       </t>
    </r>
    <r>
      <rPr>
        <b/>
        <sz val="12"/>
        <rFont val="黑体"/>
        <family val="3"/>
      </rPr>
      <t>计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 xml:space="preserve">划     (%)    </t>
    </r>
  </si>
  <si>
    <t>比增    （%）</t>
  </si>
  <si>
    <t>历年累计</t>
  </si>
  <si>
    <t>外       商        投        资</t>
  </si>
  <si>
    <r>
      <t>总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数</t>
    </r>
  </si>
  <si>
    <t>个</t>
  </si>
  <si>
    <t>其中：台资项目</t>
  </si>
  <si>
    <t>增资企业</t>
  </si>
  <si>
    <r>
      <t xml:space="preserve"> </t>
    </r>
    <r>
      <rPr>
        <b/>
        <sz val="12"/>
        <rFont val="黑体"/>
        <family val="3"/>
      </rP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黑体"/>
        <family val="3"/>
      </rPr>
      <t>资总额</t>
    </r>
  </si>
  <si>
    <r>
      <t>总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额</t>
    </r>
  </si>
  <si>
    <t>万元</t>
  </si>
  <si>
    <t>其中：增资额</t>
  </si>
  <si>
    <t>合同    外资</t>
  </si>
  <si>
    <t>其中</t>
  </si>
  <si>
    <t>增资额</t>
  </si>
  <si>
    <t>协议台资</t>
  </si>
  <si>
    <t>外商实际到资</t>
  </si>
  <si>
    <t>工业总产值</t>
  </si>
  <si>
    <t>总    值</t>
  </si>
  <si>
    <t>外资企业</t>
  </si>
  <si>
    <t>内资</t>
  </si>
  <si>
    <t>贸易型</t>
  </si>
  <si>
    <t>生产型</t>
  </si>
  <si>
    <t>进口</t>
  </si>
  <si>
    <t>对外贸易经营者备案数</t>
  </si>
  <si>
    <t>家</t>
  </si>
  <si>
    <r>
      <t xml:space="preserve">   </t>
    </r>
    <r>
      <rPr>
        <b/>
        <sz val="12"/>
        <rFont val="黑体"/>
        <family val="3"/>
      </rPr>
      <t>备注</t>
    </r>
    <r>
      <rPr>
        <sz val="12"/>
        <rFont val="黑体"/>
        <family val="3"/>
      </rPr>
      <t>：</t>
    </r>
    <r>
      <rPr>
        <b/>
        <sz val="12"/>
        <rFont val="黑体"/>
        <family val="3"/>
      </rPr>
      <t>自营出口为海关反馈数</t>
    </r>
  </si>
  <si>
    <t>石狮市商务局编</t>
  </si>
  <si>
    <t>合同外资（万元）</t>
  </si>
  <si>
    <t>外商实际到资（万元）</t>
  </si>
  <si>
    <t>三资企业工业总产值（万元）</t>
  </si>
  <si>
    <t>总值</t>
  </si>
  <si>
    <t>本月</t>
  </si>
  <si>
    <t>本年</t>
  </si>
  <si>
    <t>与去年同期比增%</t>
  </si>
  <si>
    <t>市直</t>
  </si>
  <si>
    <t>凤里</t>
  </si>
  <si>
    <t>湖滨</t>
  </si>
  <si>
    <t>灵秀</t>
  </si>
  <si>
    <t>宝盖</t>
  </si>
  <si>
    <t>蚶江</t>
  </si>
  <si>
    <t>永宁</t>
  </si>
  <si>
    <t>祥芝</t>
  </si>
  <si>
    <t>鸿山</t>
  </si>
  <si>
    <t>锦尚</t>
  </si>
  <si>
    <t>合计</t>
  </si>
  <si>
    <r>
      <t xml:space="preserve">                 </t>
    </r>
    <r>
      <rPr>
        <b/>
        <sz val="18"/>
        <rFont val="黑体"/>
        <family val="3"/>
      </rPr>
      <t>石狮市引进外资情况表</t>
    </r>
  </si>
  <si>
    <t>单位：万元人民币</t>
  </si>
  <si>
    <r>
      <t>本年增资企业数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个</t>
    </r>
    <r>
      <rPr>
        <sz val="10"/>
        <rFont val="Times New Roman"/>
        <family val="1"/>
      </rPr>
      <t>)</t>
    </r>
  </si>
  <si>
    <t>项目数</t>
  </si>
  <si>
    <t>投资总额</t>
  </si>
  <si>
    <t>合同外资</t>
  </si>
  <si>
    <r>
      <t>比例</t>
    </r>
    <r>
      <rPr>
        <sz val="10"/>
        <rFont val="Times New Roman"/>
        <family val="1"/>
      </rPr>
      <t>%</t>
    </r>
  </si>
  <si>
    <t>其中净增资</t>
  </si>
  <si>
    <t>总计</t>
  </si>
  <si>
    <t>其中：合资</t>
  </si>
  <si>
    <t>合作</t>
  </si>
  <si>
    <t>独资</t>
  </si>
  <si>
    <t>其中：台湾</t>
  </si>
  <si>
    <t>香港</t>
  </si>
  <si>
    <t>澳门</t>
  </si>
  <si>
    <t>菲律宾</t>
  </si>
  <si>
    <t>新加坡</t>
  </si>
  <si>
    <t>韩国</t>
  </si>
  <si>
    <t>匈牙利</t>
  </si>
  <si>
    <t>马达加斯加</t>
  </si>
  <si>
    <t>加拿大</t>
  </si>
  <si>
    <t>其他</t>
  </si>
  <si>
    <t>备注</t>
  </si>
  <si>
    <t>2012年将增资额计入本表(以前年度没有统计)。</t>
  </si>
  <si>
    <t>石狮市利用外资区域分布情况表</t>
  </si>
  <si>
    <r>
      <t>项目数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个</t>
    </r>
    <r>
      <rPr>
        <sz val="12"/>
        <rFont val="Times New Roman"/>
        <family val="1"/>
      </rPr>
      <t>)</t>
    </r>
  </si>
  <si>
    <r>
      <t>投资总额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（万元人民币）</t>
    </r>
  </si>
  <si>
    <r>
      <t>其中：合同外资额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宋体"/>
        <family val="0"/>
      </rPr>
      <t>（万元人民币）</t>
    </r>
  </si>
  <si>
    <t>本年增资企业数(个)</t>
  </si>
  <si>
    <t xml:space="preserve"> </t>
  </si>
  <si>
    <r>
      <t>市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直</t>
    </r>
  </si>
  <si>
    <t>凤里街道</t>
  </si>
  <si>
    <t>湖滨街道</t>
  </si>
  <si>
    <r>
      <t>灵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秀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</si>
  <si>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宝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盖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</si>
  <si>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蚶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</si>
  <si>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永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宁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</si>
  <si>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祥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芝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</si>
  <si>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鸿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山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</si>
  <si>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锦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尚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</si>
  <si>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计</t>
    </r>
  </si>
  <si>
    <t>单位：万元</t>
  </si>
  <si>
    <t>镇　　　（街道）         项目      负责人</t>
  </si>
  <si>
    <t xml:space="preserve">本年累计   </t>
  </si>
  <si>
    <t>已批项目</t>
  </si>
  <si>
    <t>在谈项目</t>
  </si>
  <si>
    <t>名　　称</t>
  </si>
  <si>
    <t xml:space="preserve">合同外资          </t>
  </si>
  <si>
    <r>
      <t>合同外资</t>
    </r>
    <r>
      <rPr>
        <sz val="9"/>
        <rFont val="Times New Roman"/>
        <family val="1"/>
      </rPr>
      <t xml:space="preserve">          </t>
    </r>
  </si>
  <si>
    <t>灵  秀      李辉育</t>
  </si>
  <si>
    <t>宝  盖      陈晓聪</t>
  </si>
  <si>
    <t>永  宁      王少勇</t>
  </si>
  <si>
    <t>祥  芝      林建勤</t>
  </si>
  <si>
    <t xml:space="preserve">锦  尚      高培榕 </t>
  </si>
  <si>
    <t>石狮市引进外资行业分布情况表</t>
  </si>
  <si>
    <t>按行业分</t>
  </si>
  <si>
    <t>合同数（个）</t>
  </si>
  <si>
    <t>投资总额（万元人民币）</t>
  </si>
  <si>
    <t>其中：合同外资额（外汇人民币万元）</t>
  </si>
  <si>
    <t>一、农林牧渔业</t>
  </si>
  <si>
    <t>二、工业</t>
  </si>
  <si>
    <t>其中：针纺织业</t>
  </si>
  <si>
    <t>三、建筑业</t>
  </si>
  <si>
    <t>四、交通运输业</t>
  </si>
  <si>
    <t>五、旅游服务业</t>
  </si>
  <si>
    <t>六、房地产业</t>
  </si>
  <si>
    <t>七、其     他</t>
  </si>
  <si>
    <t>镇　　（街道）</t>
  </si>
  <si>
    <t>各镇（办）外经贸主要指标开展情况表</t>
  </si>
  <si>
    <t>/</t>
  </si>
  <si>
    <r>
      <t>年计划</t>
    </r>
  </si>
  <si>
    <r>
      <t>计划完成</t>
    </r>
    <r>
      <rPr>
        <sz val="12"/>
        <color indexed="8"/>
        <rFont val="Times New Roman"/>
        <family val="1"/>
      </rPr>
      <t xml:space="preserve">       %</t>
    </r>
  </si>
  <si>
    <t>总值</t>
  </si>
  <si>
    <t>全市企业自营出口值（万元）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</si>
  <si>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年同期实绩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</si>
  <si>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年计划</t>
    </r>
  </si>
  <si>
    <r>
      <t>2018</t>
    </r>
    <r>
      <rPr>
        <sz val="10"/>
        <rFont val="宋体"/>
        <family val="0"/>
      </rPr>
      <t>年计划完成</t>
    </r>
    <r>
      <rPr>
        <sz val="10"/>
        <rFont val="Times New Roman"/>
        <family val="1"/>
      </rPr>
      <t xml:space="preserve"> %</t>
    </r>
  </si>
  <si>
    <t>总额</t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</si>
  <si>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服装业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</si>
  <si>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包装业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</si>
  <si>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制鞋业</t>
    </r>
  </si>
  <si>
    <r>
      <t xml:space="preserve">      </t>
    </r>
    <r>
      <rPr>
        <sz val="11"/>
        <rFont val="宋体"/>
        <family val="0"/>
      </rPr>
      <t>工艺美术业</t>
    </r>
  </si>
  <si>
    <t xml:space="preserve">      塑料制品业</t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</si>
  <si>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五金电子业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</si>
  <si>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食品业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</si>
  <si>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其 他</t>
    </r>
  </si>
  <si>
    <t xml:space="preserve">对    外    贸   易  </t>
  </si>
  <si>
    <r>
      <t>新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设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目</t>
    </r>
  </si>
  <si>
    <t>湖  滨      施正极</t>
  </si>
  <si>
    <t>自    营    出    口    ∧        十      二            月   份   海         关   数    ∨</t>
  </si>
  <si>
    <r>
      <t>2019</t>
    </r>
    <r>
      <rPr>
        <sz val="12"/>
        <rFont val="宋体"/>
        <family val="0"/>
      </rPr>
      <t>年累计</t>
    </r>
  </si>
  <si>
    <t>2019年引进外资项目进展情况一览表</t>
  </si>
  <si>
    <t>泉州市巴森贸易有限公司</t>
  </si>
  <si>
    <t>石狮哈其姆艾力卡比贸易有限公司</t>
  </si>
  <si>
    <t>石狮市卡萨布兰贸易有限公司</t>
  </si>
  <si>
    <t>泉州市君丰供应链管理有限公司</t>
  </si>
  <si>
    <t>福建美力谷生物科技有限公司</t>
  </si>
  <si>
    <t>石狮市杰曼费尔蒙贸易有限公司</t>
  </si>
  <si>
    <t>石狮市鸿峰环保生物工程有限公司</t>
  </si>
  <si>
    <t>石狮市欧撒玛贸易有限公司</t>
  </si>
  <si>
    <t>石狮市吉韦一拉贸易有限公司</t>
  </si>
  <si>
    <t>石狮市宏景餐饮咨询有限公司</t>
  </si>
  <si>
    <t>鸿  山      杜晓岚</t>
  </si>
  <si>
    <t xml:space="preserve">蚶　江              吕晓斯   </t>
  </si>
  <si>
    <t>石狮市闽狮中安物流有限公司</t>
  </si>
  <si>
    <t>泉州一鲸科技有限公司</t>
  </si>
  <si>
    <t>石狮市圣登投资咨询有限公司</t>
  </si>
  <si>
    <t>石狮市纳什德贸易有限公司</t>
  </si>
  <si>
    <t>凤  里      佘雅容</t>
  </si>
  <si>
    <t>其中：千万美元以上项目</t>
  </si>
  <si>
    <t>石狮市嘉梅拉贸易有限公司</t>
  </si>
  <si>
    <t>石狮市罗根在线国际贸易有限公司</t>
  </si>
  <si>
    <t>福建省鑫鼎基发展有限责任公司</t>
  </si>
  <si>
    <t>福建讯邦服装科技集团有限公司</t>
  </si>
  <si>
    <t>福建省千岛国际贸易有限公司</t>
  </si>
  <si>
    <t>石狮市爱之康健康管理有限公司</t>
  </si>
  <si>
    <t>石狮市泰依巴贸易有限公司</t>
  </si>
  <si>
    <t>石狮市新富盈箱包制造有限公司</t>
  </si>
  <si>
    <t>泉州罗亚法贸易有限公司</t>
  </si>
  <si>
    <t>泉州市汉华智能科技有限公司</t>
  </si>
  <si>
    <t>石狮奔帅保罗拉链制造有限公司</t>
  </si>
  <si>
    <t>首爱（福建）儿童文化用品有限公司</t>
  </si>
  <si>
    <t>福建汇龙化纤纺织实业有限公司</t>
  </si>
  <si>
    <t>石狮市德辉开发建设有限公司</t>
  </si>
  <si>
    <t>福建石狮市福盛鞋业有限公司</t>
  </si>
  <si>
    <t>石狮市雨点萌娃贸易有限公司</t>
  </si>
  <si>
    <t>泉州市彬玥文化创意有限公司</t>
  </si>
  <si>
    <t>石狮先锋星进出口贸易有限公司</t>
  </si>
  <si>
    <t>豪德盛（中国）有限公司</t>
  </si>
  <si>
    <r>
      <t>本月新批外商投资企业3</t>
    </r>
    <r>
      <rPr>
        <sz val="9"/>
        <rFont val="宋体"/>
        <family val="0"/>
      </rPr>
      <t>家：石狮市齐也德贸易有限公司</t>
    </r>
    <r>
      <rPr>
        <sz val="9"/>
        <rFont val="宋体"/>
        <family val="0"/>
      </rPr>
      <t>3</t>
    </r>
    <r>
      <rPr>
        <sz val="9"/>
        <rFont val="宋体"/>
        <family val="0"/>
      </rPr>
      <t>58</t>
    </r>
    <r>
      <rPr>
        <sz val="9"/>
        <rFont val="宋体"/>
        <family val="0"/>
      </rPr>
      <t>万人民币</t>
    </r>
    <r>
      <rPr>
        <sz val="9"/>
        <rFont val="宋体"/>
        <family val="0"/>
      </rPr>
      <t>；石狮市缇儒帕迪贸易有限公司</t>
    </r>
    <r>
      <rPr>
        <sz val="9"/>
        <rFont val="宋体"/>
        <family val="0"/>
      </rPr>
      <t>358</t>
    </r>
    <r>
      <rPr>
        <sz val="9"/>
        <rFont val="宋体"/>
        <family val="0"/>
      </rPr>
      <t>万人民币</t>
    </r>
    <r>
      <rPr>
        <sz val="9"/>
        <rFont val="宋体"/>
        <family val="0"/>
      </rPr>
      <t>；石狮市亿玖祺翼服装有限公司</t>
    </r>
    <r>
      <rPr>
        <sz val="9"/>
        <rFont val="宋体"/>
        <family val="0"/>
      </rPr>
      <t>143万人民币；</t>
    </r>
    <r>
      <rPr>
        <sz val="9"/>
        <rFont val="宋体"/>
        <family val="0"/>
      </rPr>
      <t>石狮市玛丽亚海湾贸易有限公司</t>
    </r>
    <r>
      <rPr>
        <sz val="9"/>
        <rFont val="宋体"/>
        <family val="0"/>
      </rPr>
      <t>358</t>
    </r>
    <r>
      <rPr>
        <sz val="9"/>
        <rFont val="宋体"/>
        <family val="0"/>
      </rPr>
      <t>万人民币；石狮市弘艺体育用品有限公司</t>
    </r>
    <r>
      <rPr>
        <sz val="9"/>
        <rFont val="宋体"/>
        <family val="0"/>
      </rPr>
      <t>10万人民币</t>
    </r>
    <r>
      <rPr>
        <sz val="9"/>
        <rFont val="宋体"/>
        <family val="0"/>
      </rPr>
      <t>。</t>
    </r>
  </si>
  <si>
    <t>石狮市齐也德贸易有限公司</t>
  </si>
  <si>
    <t>石狮市缇儒帕迪贸易有限公司</t>
  </si>
  <si>
    <t>石狮市亿玖祺翼服装有限公司</t>
  </si>
  <si>
    <t>石狮市玛丽亚海湾贸易有限公司</t>
  </si>
  <si>
    <t>石狮市弘艺体育用品有限公司</t>
  </si>
  <si>
    <t>福建省石狮市通达电器有限公司</t>
  </si>
  <si>
    <r>
      <t>本月增资外商投资企业2</t>
    </r>
    <r>
      <rPr>
        <sz val="9"/>
        <rFont val="宋体"/>
        <family val="0"/>
      </rPr>
      <t>家：福建省石狮市通达电器有限公司</t>
    </r>
    <r>
      <rPr>
        <sz val="9"/>
        <rFont val="宋体"/>
        <family val="0"/>
      </rPr>
      <t>33113</t>
    </r>
    <r>
      <rPr>
        <sz val="9"/>
        <rFont val="宋体"/>
        <family val="0"/>
      </rPr>
      <t>万人民币；石狮市达货贸易有限公司</t>
    </r>
    <r>
      <rPr>
        <sz val="9"/>
        <rFont val="宋体"/>
        <family val="0"/>
      </rPr>
      <t>900万人民币</t>
    </r>
    <r>
      <rPr>
        <sz val="9"/>
        <rFont val="宋体"/>
        <family val="0"/>
      </rPr>
      <t>。</t>
    </r>
  </si>
  <si>
    <t>石狮市达货贸易有限公司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</si>
</sst>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);[Red]\(0\)"/>
    <numFmt numFmtId="179" formatCode="0.00_ "/>
    <numFmt numFmtId="180" formatCode="0_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);[Red]\(0.00\)"/>
    <numFmt numFmtId="187" formatCode="0.0_);[Red]\(0.0\)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8"/>
      <name val="黑体"/>
      <family val="3"/>
    </font>
    <font>
      <b/>
      <sz val="10"/>
      <name val="黑体"/>
      <family val="3"/>
    </font>
    <font>
      <sz val="9"/>
      <name val="Times New Roman"/>
      <family val="1"/>
    </font>
    <font>
      <sz val="8"/>
      <name val="宋体"/>
      <family val="0"/>
    </font>
    <font>
      <sz val="14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b/>
      <sz val="12"/>
      <name val="黑体"/>
      <family val="3"/>
    </font>
    <font>
      <sz val="12"/>
      <name val="新宋体"/>
      <family val="3"/>
    </font>
    <font>
      <b/>
      <sz val="12"/>
      <name val="Times New Roman"/>
      <family val="1"/>
    </font>
    <font>
      <sz val="9"/>
      <name val="新宋体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name val="Times New Roman"/>
      <family val="1"/>
    </font>
    <font>
      <b/>
      <sz val="18"/>
      <name val="黑体"/>
      <family val="3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10"/>
      <name val="新宋体"/>
      <family val="3"/>
    </font>
    <font>
      <sz val="12"/>
      <color indexed="10"/>
      <name val="宋体"/>
      <family val="0"/>
    </font>
    <font>
      <b/>
      <sz val="16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新宋体"/>
      <family val="3"/>
    </font>
    <font>
      <sz val="11"/>
      <name val="新宋体"/>
      <family val="3"/>
    </font>
    <font>
      <sz val="12"/>
      <color theme="1"/>
      <name val="宋体"/>
      <family val="0"/>
    </font>
    <font>
      <sz val="12"/>
      <color theme="1"/>
      <name val="新宋体"/>
      <family val="3"/>
    </font>
    <font>
      <sz val="10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3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0" xfId="0" applyFont="1" applyFill="1" applyBorder="1" applyAlignment="1">
      <alignment/>
    </xf>
    <xf numFmtId="187" fontId="44" fillId="0" borderId="0" xfId="0" applyNumberFormat="1" applyFont="1" applyAlignment="1">
      <alignment/>
    </xf>
    <xf numFmtId="178" fontId="0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57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25" borderId="0" xfId="0" applyFont="1" applyFill="1" applyAlignment="1">
      <alignment horizontal="center"/>
    </xf>
    <xf numFmtId="0" fontId="44" fillId="25" borderId="0" xfId="0" applyFont="1" applyFill="1" applyAlignment="1">
      <alignment horizontal="center"/>
    </xf>
    <xf numFmtId="187" fontId="44" fillId="25" borderId="0" xfId="0" applyNumberFormat="1" applyFont="1" applyFill="1" applyAlignment="1">
      <alignment horizontal="center"/>
    </xf>
    <xf numFmtId="178" fontId="0" fillId="25" borderId="0" xfId="0" applyNumberFormat="1" applyFont="1" applyFill="1" applyAlignment="1">
      <alignment horizontal="center" vertical="center" wrapText="1"/>
    </xf>
    <xf numFmtId="0" fontId="0" fillId="25" borderId="0" xfId="0" applyFont="1" applyFill="1" applyAlignment="1">
      <alignment/>
    </xf>
    <xf numFmtId="0" fontId="16" fillId="25" borderId="11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16" fillId="25" borderId="12" xfId="0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3" fillId="25" borderId="0" xfId="0" applyFont="1" applyFill="1" applyAlignment="1">
      <alignment horizontal="center"/>
    </xf>
    <xf numFmtId="0" fontId="3" fillId="25" borderId="0" xfId="0" applyFont="1" applyFill="1" applyAlignment="1">
      <alignment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3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11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 shrinkToFit="1"/>
    </xf>
    <xf numFmtId="0" fontId="12" fillId="25" borderId="10" xfId="0" applyNumberFormat="1" applyFont="1" applyFill="1" applyBorder="1" applyAlignment="1">
      <alignment horizontal="center" vertical="center" wrapText="1"/>
    </xf>
    <xf numFmtId="0" fontId="0" fillId="25" borderId="10" xfId="0" applyNumberFormat="1" applyFill="1" applyBorder="1" applyAlignment="1">
      <alignment horizontal="center" vertical="center" wrapText="1" shrinkToFit="1"/>
    </xf>
    <xf numFmtId="0" fontId="12" fillId="25" borderId="10" xfId="0" applyNumberFormat="1" applyFont="1" applyFill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25" borderId="11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7" fillId="26" borderId="10" xfId="0" applyFont="1" applyFill="1" applyBorder="1" applyAlignment="1">
      <alignment horizontal="center" vertical="center"/>
    </xf>
    <xf numFmtId="178" fontId="51" fillId="26" borderId="10" xfId="0" applyNumberFormat="1" applyFont="1" applyFill="1" applyBorder="1" applyAlignment="1">
      <alignment horizontal="right" vertical="center"/>
    </xf>
    <xf numFmtId="0" fontId="52" fillId="26" borderId="10" xfId="0" applyFont="1" applyFill="1" applyBorder="1" applyAlignment="1">
      <alignment horizontal="center" vertical="center"/>
    </xf>
    <xf numFmtId="0" fontId="49" fillId="26" borderId="10" xfId="0" applyFont="1" applyFill="1" applyBorder="1" applyAlignment="1">
      <alignment horizontal="center" vertical="center"/>
    </xf>
    <xf numFmtId="0" fontId="45" fillId="26" borderId="10" xfId="0" applyFont="1" applyFill="1" applyBorder="1" applyAlignment="1">
      <alignment horizontal="center" vertical="center"/>
    </xf>
    <xf numFmtId="0" fontId="45" fillId="26" borderId="10" xfId="0" applyFont="1" applyFill="1" applyBorder="1" applyAlignment="1">
      <alignment horizontal="center" vertical="center"/>
    </xf>
    <xf numFmtId="0" fontId="52" fillId="26" borderId="10" xfId="0" applyFont="1" applyFill="1" applyBorder="1" applyAlignment="1">
      <alignment horizontal="center" vertical="center" wrapText="1"/>
    </xf>
    <xf numFmtId="0" fontId="45" fillId="26" borderId="12" xfId="0" applyFont="1" applyFill="1" applyBorder="1" applyAlignment="1">
      <alignment horizontal="center" vertical="center"/>
    </xf>
    <xf numFmtId="0" fontId="45" fillId="26" borderId="12" xfId="0" applyFont="1" applyFill="1" applyBorder="1" applyAlignment="1">
      <alignment horizontal="center" vertical="center"/>
    </xf>
    <xf numFmtId="0" fontId="18" fillId="26" borderId="13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49" fillId="26" borderId="15" xfId="0" applyFont="1" applyFill="1" applyBorder="1" applyAlignment="1">
      <alignment horizontal="center" vertical="center"/>
    </xf>
    <xf numFmtId="0" fontId="45" fillId="26" borderId="15" xfId="0" applyFont="1" applyFill="1" applyBorder="1" applyAlignment="1">
      <alignment horizontal="center" vertical="center"/>
    </xf>
    <xf numFmtId="0" fontId="18" fillId="26" borderId="15" xfId="0" applyFont="1" applyFill="1" applyBorder="1" applyAlignment="1">
      <alignment horizontal="center" vertical="center" wrapText="1"/>
    </xf>
    <xf numFmtId="178" fontId="44" fillId="26" borderId="10" xfId="236" applyNumberFormat="1" applyFont="1" applyFill="1" applyBorder="1" applyAlignment="1">
      <alignment horizontal="right" vertical="center"/>
      <protection/>
    </xf>
    <xf numFmtId="179" fontId="44" fillId="26" borderId="10" xfId="236" applyNumberFormat="1" applyFont="1" applyFill="1" applyBorder="1" applyAlignment="1">
      <alignment horizontal="right" vertical="center"/>
      <protection/>
    </xf>
    <xf numFmtId="0" fontId="46" fillId="27" borderId="15" xfId="0" applyFont="1" applyFill="1" applyBorder="1" applyAlignment="1">
      <alignment horizontal="center" vertical="center" wrapText="1"/>
    </xf>
    <xf numFmtId="178" fontId="44" fillId="26" borderId="10" xfId="0" applyNumberFormat="1" applyFont="1" applyFill="1" applyBorder="1" applyAlignment="1">
      <alignment horizontal="right" vertical="center"/>
    </xf>
    <xf numFmtId="178" fontId="44" fillId="26" borderId="10" xfId="0" applyNumberFormat="1" applyFont="1" applyFill="1" applyBorder="1" applyAlignment="1">
      <alignment horizontal="right" vertical="center"/>
    </xf>
    <xf numFmtId="179" fontId="44" fillId="26" borderId="10" xfId="0" applyNumberFormat="1" applyFont="1" applyFill="1" applyBorder="1" applyAlignment="1">
      <alignment horizontal="right" vertical="center"/>
    </xf>
    <xf numFmtId="180" fontId="44" fillId="26" borderId="10" xfId="0" applyNumberFormat="1" applyFont="1" applyFill="1" applyBorder="1" applyAlignment="1">
      <alignment horizontal="right" vertical="center"/>
    </xf>
    <xf numFmtId="181" fontId="44" fillId="26" borderId="10" xfId="0" applyNumberFormat="1" applyFont="1" applyFill="1" applyBorder="1" applyAlignment="1">
      <alignment horizontal="right" vertical="center"/>
    </xf>
    <xf numFmtId="178" fontId="0" fillId="26" borderId="10" xfId="0" applyNumberFormat="1" applyFont="1" applyFill="1" applyBorder="1" applyAlignment="1">
      <alignment horizontal="right" vertical="center"/>
    </xf>
    <xf numFmtId="178" fontId="0" fillId="27" borderId="10" xfId="0" applyNumberFormat="1" applyFont="1" applyFill="1" applyBorder="1" applyAlignment="1">
      <alignment horizontal="right" vertical="center"/>
    </xf>
    <xf numFmtId="178" fontId="44" fillId="27" borderId="10" xfId="0" applyNumberFormat="1" applyFont="1" applyFill="1" applyBorder="1" applyAlignment="1">
      <alignment horizontal="right" vertical="center"/>
    </xf>
    <xf numFmtId="179" fontId="44" fillId="27" borderId="10" xfId="0" applyNumberFormat="1" applyFont="1" applyFill="1" applyBorder="1" applyAlignment="1">
      <alignment horizontal="right" vertical="center"/>
    </xf>
    <xf numFmtId="1" fontId="44" fillId="27" borderId="10" xfId="0" applyNumberFormat="1" applyFont="1" applyFill="1" applyBorder="1" applyAlignment="1">
      <alignment horizontal="right" vertical="center"/>
    </xf>
    <xf numFmtId="181" fontId="44" fillId="27" borderId="10" xfId="0" applyNumberFormat="1" applyFont="1" applyFill="1" applyBorder="1" applyAlignment="1">
      <alignment horizontal="right" vertical="center"/>
    </xf>
    <xf numFmtId="0" fontId="8" fillId="25" borderId="10" xfId="0" applyNumberFormat="1" applyFont="1" applyFill="1" applyBorder="1" applyAlignment="1">
      <alignment horizontal="center" vertical="center" wrapText="1"/>
    </xf>
    <xf numFmtId="0" fontId="0" fillId="27" borderId="12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78" fontId="0" fillId="27" borderId="16" xfId="0" applyNumberFormat="1" applyFont="1" applyFill="1" applyBorder="1" applyAlignment="1">
      <alignment horizontal="center" vertical="center" wrapText="1"/>
    </xf>
    <xf numFmtId="1" fontId="0" fillId="27" borderId="10" xfId="0" applyNumberFormat="1" applyFont="1" applyFill="1" applyBorder="1" applyAlignment="1">
      <alignment horizontal="center" vertical="center"/>
    </xf>
    <xf numFmtId="178" fontId="0" fillId="27" borderId="10" xfId="0" applyNumberFormat="1" applyFont="1" applyFill="1" applyBorder="1" applyAlignment="1">
      <alignment horizontal="center" vertical="center" wrapText="1"/>
    </xf>
    <xf numFmtId="10" fontId="18" fillId="26" borderId="10" xfId="0" applyNumberFormat="1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44" fillId="26" borderId="11" xfId="0" applyFont="1" applyFill="1" applyBorder="1" applyAlignment="1">
      <alignment horizontal="center" vertical="center" wrapText="1"/>
    </xf>
    <xf numFmtId="187" fontId="6" fillId="26" borderId="12" xfId="0" applyNumberFormat="1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53" fillId="26" borderId="12" xfId="0" applyFont="1" applyFill="1" applyBorder="1" applyAlignment="1">
      <alignment horizontal="center" vertical="center" wrapText="1"/>
    </xf>
    <xf numFmtId="1" fontId="44" fillId="26" borderId="10" xfId="0" applyNumberFormat="1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 shrinkToFit="1"/>
    </xf>
    <xf numFmtId="0" fontId="50" fillId="26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7" fillId="26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26" borderId="12" xfId="0" applyFont="1" applyFill="1" applyBorder="1" applyAlignment="1">
      <alignment horizontal="center" vertical="center" wrapText="1"/>
    </xf>
    <xf numFmtId="0" fontId="16" fillId="26" borderId="11" xfId="0" applyFont="1" applyFill="1" applyBorder="1" applyAlignment="1">
      <alignment horizontal="center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17" fillId="26" borderId="18" xfId="0" applyFont="1" applyFill="1" applyBorder="1" applyAlignment="1">
      <alignment horizontal="center" vertical="center"/>
    </xf>
    <xf numFmtId="0" fontId="17" fillId="26" borderId="19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horizontal="center" vertical="center"/>
    </xf>
    <xf numFmtId="0" fontId="17" fillId="26" borderId="18" xfId="0" applyFont="1" applyFill="1" applyBorder="1" applyAlignment="1">
      <alignment horizontal="center" vertical="center" wrapText="1"/>
    </xf>
    <xf numFmtId="0" fontId="17" fillId="26" borderId="13" xfId="0" applyFont="1" applyFill="1" applyBorder="1" applyAlignment="1">
      <alignment horizontal="center" vertical="center" wrapText="1"/>
    </xf>
    <xf numFmtId="0" fontId="17" fillId="26" borderId="10" xfId="0" applyFont="1" applyFill="1" applyBorder="1" applyAlignment="1">
      <alignment horizontal="center" vertical="center"/>
    </xf>
    <xf numFmtId="0" fontId="17" fillId="26" borderId="15" xfId="0" applyFont="1" applyFill="1" applyBorder="1" applyAlignment="1">
      <alignment horizontal="center" vertical="center"/>
    </xf>
    <xf numFmtId="0" fontId="16" fillId="26" borderId="10" xfId="0" applyFont="1" applyFill="1" applyBorder="1" applyAlignment="1">
      <alignment horizontal="center" vertical="center" wrapText="1"/>
    </xf>
    <xf numFmtId="0" fontId="17" fillId="26" borderId="11" xfId="0" applyFont="1" applyFill="1" applyBorder="1" applyAlignment="1">
      <alignment horizontal="center" vertical="center" wrapText="1"/>
    </xf>
    <xf numFmtId="0" fontId="17" fillId="26" borderId="15" xfId="0" applyFont="1" applyFill="1" applyBorder="1" applyAlignment="1">
      <alignment horizontal="center" vertical="center" wrapText="1"/>
    </xf>
    <xf numFmtId="0" fontId="17" fillId="26" borderId="20" xfId="0" applyFont="1" applyFill="1" applyBorder="1" applyAlignment="1">
      <alignment horizontal="center" vertical="center" wrapText="1"/>
    </xf>
    <xf numFmtId="0" fontId="0" fillId="26" borderId="17" xfId="0" applyFont="1" applyFill="1" applyBorder="1" applyAlignment="1">
      <alignment horizontal="center" vertical="center" wrapText="1"/>
    </xf>
    <xf numFmtId="0" fontId="10" fillId="26" borderId="18" xfId="0" applyFont="1" applyFill="1" applyBorder="1" applyAlignment="1">
      <alignment horizontal="center" vertical="center" wrapText="1"/>
    </xf>
    <xf numFmtId="0" fontId="10" fillId="26" borderId="13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31" fontId="0" fillId="0" borderId="0" xfId="0" applyNumberFormat="1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shrinkToFit="1"/>
    </xf>
    <xf numFmtId="0" fontId="2" fillId="25" borderId="0" xfId="0" applyFont="1" applyFill="1" applyAlignment="1">
      <alignment horizontal="center"/>
    </xf>
    <xf numFmtId="0" fontId="47" fillId="25" borderId="0" xfId="0" applyFont="1" applyFill="1" applyAlignment="1">
      <alignment horizontal="center"/>
    </xf>
    <xf numFmtId="57" fontId="0" fillId="25" borderId="0" xfId="0" applyNumberFormat="1" applyFont="1" applyFill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48" fillId="26" borderId="10" xfId="0" applyFont="1" applyFill="1" applyBorder="1" applyAlignment="1">
      <alignment horizontal="center" vertical="center" wrapText="1"/>
    </xf>
    <xf numFmtId="0" fontId="44" fillId="26" borderId="10" xfId="0" applyFont="1" applyFill="1" applyBorder="1" applyAlignment="1">
      <alignment horizontal="center" vertical="center" wrapText="1"/>
    </xf>
    <xf numFmtId="0" fontId="16" fillId="26" borderId="20" xfId="0" applyFont="1" applyFill="1" applyBorder="1" applyAlignment="1">
      <alignment horizontal="center" vertical="center" wrapText="1"/>
    </xf>
    <xf numFmtId="0" fontId="16" fillId="26" borderId="21" xfId="0" applyFont="1" applyFill="1" applyBorder="1" applyAlignment="1">
      <alignment horizontal="center" vertical="center" wrapText="1"/>
    </xf>
    <xf numFmtId="0" fontId="16" fillId="26" borderId="22" xfId="0" applyFont="1" applyFill="1" applyBorder="1" applyAlignment="1">
      <alignment horizontal="center" vertical="center" wrapText="1"/>
    </xf>
    <xf numFmtId="0" fontId="16" fillId="26" borderId="23" xfId="0" applyFont="1" applyFill="1" applyBorder="1" applyAlignment="1">
      <alignment horizontal="center" vertical="center" wrapText="1"/>
    </xf>
    <xf numFmtId="0" fontId="16" fillId="25" borderId="12" xfId="0" applyFont="1" applyFill="1" applyBorder="1" applyAlignment="1">
      <alignment horizontal="center" vertical="center" wrapText="1"/>
    </xf>
    <xf numFmtId="0" fontId="16" fillId="25" borderId="11" xfId="0" applyFont="1" applyFill="1" applyBorder="1" applyAlignment="1">
      <alignment horizontal="center" vertical="center" wrapText="1"/>
    </xf>
    <xf numFmtId="0" fontId="16" fillId="25" borderId="15" xfId="0" applyFont="1" applyFill="1" applyBorder="1" applyAlignment="1">
      <alignment horizontal="center" vertical="center" wrapText="1"/>
    </xf>
    <xf numFmtId="187" fontId="44" fillId="26" borderId="10" xfId="0" applyNumberFormat="1" applyFont="1" applyFill="1" applyBorder="1" applyAlignment="1">
      <alignment horizontal="center" vertical="center" wrapText="1"/>
    </xf>
    <xf numFmtId="178" fontId="0" fillId="27" borderId="20" xfId="0" applyNumberFormat="1" applyFont="1" applyFill="1" applyBorder="1" applyAlignment="1">
      <alignment horizontal="center" vertical="center" wrapText="1"/>
    </xf>
    <xf numFmtId="178" fontId="0" fillId="27" borderId="22" xfId="0" applyNumberFormat="1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horizontal="center" vertical="center" wrapText="1"/>
    </xf>
    <xf numFmtId="0" fontId="0" fillId="27" borderId="15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horizontal="center" vertical="center" wrapText="1"/>
    </xf>
    <xf numFmtId="0" fontId="0" fillId="27" borderId="12" xfId="0" applyFill="1" applyBorder="1" applyAlignment="1">
      <alignment horizontal="center" vertical="center" wrapText="1"/>
    </xf>
    <xf numFmtId="0" fontId="16" fillId="27" borderId="10" xfId="0" applyFont="1" applyFill="1" applyBorder="1" applyAlignment="1">
      <alignment horizontal="center" vertical="center" wrapText="1"/>
    </xf>
    <xf numFmtId="0" fontId="0" fillId="27" borderId="12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57" fontId="0" fillId="0" borderId="10" xfId="0" applyNumberFormat="1" applyFont="1" applyFill="1" applyBorder="1" applyAlignment="1">
      <alignment horizontal="center"/>
    </xf>
    <xf numFmtId="57" fontId="0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7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57" fontId="0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/>
    </xf>
    <xf numFmtId="0" fontId="0" fillId="25" borderId="15" xfId="0" applyFill="1" applyBorder="1" applyAlignment="1">
      <alignment/>
    </xf>
    <xf numFmtId="0" fontId="9" fillId="25" borderId="1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10" fillId="25" borderId="12" xfId="0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31" fontId="3" fillId="25" borderId="0" xfId="0" applyNumberFormat="1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10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 wrapText="1"/>
    </xf>
    <xf numFmtId="0" fontId="8" fillId="25" borderId="15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57" fontId="0" fillId="0" borderId="0" xfId="0" applyNumberFormat="1" applyFont="1" applyAlignment="1">
      <alignment horizontal="center"/>
    </xf>
    <xf numFmtId="57" fontId="0" fillId="0" borderId="0" xfId="0" applyNumberForma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3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1 2 2" xfId="22"/>
    <cellStyle name="20% - 着色 1 2 3" xfId="23"/>
    <cellStyle name="20% - 着色 1 2 4" xfId="24"/>
    <cellStyle name="20% - 着色 1 2 5" xfId="25"/>
    <cellStyle name="20% - 着色 1 2 6" xfId="26"/>
    <cellStyle name="20% - 着色 1 2 7" xfId="27"/>
    <cellStyle name="20% - 着色 2 2" xfId="28"/>
    <cellStyle name="20% - 着色 2 2 2" xfId="29"/>
    <cellStyle name="20% - 着色 2 2 3" xfId="30"/>
    <cellStyle name="20% - 着色 2 2 4" xfId="31"/>
    <cellStyle name="20% - 着色 2 2 5" xfId="32"/>
    <cellStyle name="20% - 着色 2 2 6" xfId="33"/>
    <cellStyle name="20% - 着色 2 2 7" xfId="34"/>
    <cellStyle name="20% - 着色 3 2" xfId="35"/>
    <cellStyle name="20% - 着色 3 2 2" xfId="36"/>
    <cellStyle name="20% - 着色 3 2 3" xfId="37"/>
    <cellStyle name="20% - 着色 3 2 4" xfId="38"/>
    <cellStyle name="20% - 着色 3 2 5" xfId="39"/>
    <cellStyle name="20% - 着色 3 2 6" xfId="40"/>
    <cellStyle name="20% - 着色 3 2 7" xfId="41"/>
    <cellStyle name="20% - 着色 4 2" xfId="42"/>
    <cellStyle name="20% - 着色 4 2 2" xfId="43"/>
    <cellStyle name="20% - 着色 4 2 3" xfId="44"/>
    <cellStyle name="20% - 着色 4 2 4" xfId="45"/>
    <cellStyle name="20% - 着色 4 2 5" xfId="46"/>
    <cellStyle name="20% - 着色 4 2 6" xfId="47"/>
    <cellStyle name="20% - 着色 4 2 7" xfId="48"/>
    <cellStyle name="20% - 着色 5 2" xfId="49"/>
    <cellStyle name="20% - 着色 5 2 2" xfId="50"/>
    <cellStyle name="20% - 着色 5 2 3" xfId="51"/>
    <cellStyle name="20% - 着色 5 2 4" xfId="52"/>
    <cellStyle name="20% - 着色 5 2 5" xfId="53"/>
    <cellStyle name="20% - 着色 5 2 6" xfId="54"/>
    <cellStyle name="20% - 着色 5 2 7" xfId="55"/>
    <cellStyle name="20% - 着色 6 2" xfId="56"/>
    <cellStyle name="20% - 着色 6 2 2" xfId="57"/>
    <cellStyle name="20% - 着色 6 2 3" xfId="58"/>
    <cellStyle name="20% - 着色 6 2 4" xfId="59"/>
    <cellStyle name="20% - 着色 6 2 5" xfId="60"/>
    <cellStyle name="20% - 着色 6 2 6" xfId="61"/>
    <cellStyle name="20% - 着色 6 2 7" xfId="62"/>
    <cellStyle name="40% - 强调文字颜色 1" xfId="63"/>
    <cellStyle name="40% - 强调文字颜色 2" xfId="64"/>
    <cellStyle name="40% - 强调文字颜色 3" xfId="65"/>
    <cellStyle name="40% - 强调文字颜色 4" xfId="66"/>
    <cellStyle name="40% - 强调文字颜色 5" xfId="67"/>
    <cellStyle name="40% - 强调文字颜色 6" xfId="68"/>
    <cellStyle name="40% - 着色 1 2" xfId="69"/>
    <cellStyle name="40% - 着色 1 2 2" xfId="70"/>
    <cellStyle name="40% - 着色 1 2 3" xfId="71"/>
    <cellStyle name="40% - 着色 1 2 4" xfId="72"/>
    <cellStyle name="40% - 着色 1 2 5" xfId="73"/>
    <cellStyle name="40% - 着色 1 2 6" xfId="74"/>
    <cellStyle name="40% - 着色 1 2 7" xfId="75"/>
    <cellStyle name="40% - 着色 2 2" xfId="76"/>
    <cellStyle name="40% - 着色 2 2 2" xfId="77"/>
    <cellStyle name="40% - 着色 2 2 3" xfId="78"/>
    <cellStyle name="40% - 着色 2 2 4" xfId="79"/>
    <cellStyle name="40% - 着色 2 2 5" xfId="80"/>
    <cellStyle name="40% - 着色 2 2 6" xfId="81"/>
    <cellStyle name="40% - 着色 2 2 7" xfId="82"/>
    <cellStyle name="40% - 着色 3 2" xfId="83"/>
    <cellStyle name="40% - 着色 3 2 2" xfId="84"/>
    <cellStyle name="40% - 着色 3 2 3" xfId="85"/>
    <cellStyle name="40% - 着色 3 2 4" xfId="86"/>
    <cellStyle name="40% - 着色 3 2 5" xfId="87"/>
    <cellStyle name="40% - 着色 3 2 6" xfId="88"/>
    <cellStyle name="40% - 着色 3 2 7" xfId="89"/>
    <cellStyle name="40% - 着色 4 2" xfId="90"/>
    <cellStyle name="40% - 着色 4 2 2" xfId="91"/>
    <cellStyle name="40% - 着色 4 2 3" xfId="92"/>
    <cellStyle name="40% - 着色 4 2 4" xfId="93"/>
    <cellStyle name="40% - 着色 4 2 5" xfId="94"/>
    <cellStyle name="40% - 着色 4 2 6" xfId="95"/>
    <cellStyle name="40% - 着色 4 2 7" xfId="96"/>
    <cellStyle name="40% - 着色 5 2" xfId="97"/>
    <cellStyle name="40% - 着色 5 2 2" xfId="98"/>
    <cellStyle name="40% - 着色 5 2 3" xfId="99"/>
    <cellStyle name="40% - 着色 5 2 4" xfId="100"/>
    <cellStyle name="40% - 着色 5 2 5" xfId="101"/>
    <cellStyle name="40% - 着色 5 2 6" xfId="102"/>
    <cellStyle name="40% - 着色 5 2 7" xfId="103"/>
    <cellStyle name="40% - 着色 6 2" xfId="104"/>
    <cellStyle name="40% - 着色 6 2 2" xfId="105"/>
    <cellStyle name="40% - 着色 6 2 3" xfId="106"/>
    <cellStyle name="40% - 着色 6 2 4" xfId="107"/>
    <cellStyle name="40% - 着色 6 2 5" xfId="108"/>
    <cellStyle name="40% - 着色 6 2 6" xfId="109"/>
    <cellStyle name="40% - 着色 6 2 7" xfId="110"/>
    <cellStyle name="60% - 强调文字颜色 1" xfId="111"/>
    <cellStyle name="60% - 强调文字颜色 2" xfId="112"/>
    <cellStyle name="60% - 强调文字颜色 3" xfId="113"/>
    <cellStyle name="60% - 强调文字颜色 4" xfId="114"/>
    <cellStyle name="60% - 强调文字颜色 5" xfId="115"/>
    <cellStyle name="60% - 强调文字颜色 6" xfId="116"/>
    <cellStyle name="60% - 着色 1 2" xfId="117"/>
    <cellStyle name="60% - 着色 1 2 2" xfId="118"/>
    <cellStyle name="60% - 着色 1 2 3" xfId="119"/>
    <cellStyle name="60% - 着色 1 2 4" xfId="120"/>
    <cellStyle name="60% - 着色 1 2 5" xfId="121"/>
    <cellStyle name="60% - 着色 1 2 6" xfId="122"/>
    <cellStyle name="60% - 着色 2 2" xfId="123"/>
    <cellStyle name="60% - 着色 2 2 2" xfId="124"/>
    <cellStyle name="60% - 着色 2 2 3" xfId="125"/>
    <cellStyle name="60% - 着色 2 2 4" xfId="126"/>
    <cellStyle name="60% - 着色 2 2 5" xfId="127"/>
    <cellStyle name="60% - 着色 2 2 6" xfId="128"/>
    <cellStyle name="60% - 着色 3 2" xfId="129"/>
    <cellStyle name="60% - 着色 3 2 2" xfId="130"/>
    <cellStyle name="60% - 着色 3 2 3" xfId="131"/>
    <cellStyle name="60% - 着色 3 2 4" xfId="132"/>
    <cellStyle name="60% - 着色 3 2 5" xfId="133"/>
    <cellStyle name="60% - 着色 3 2 6" xfId="134"/>
    <cellStyle name="60% - 着色 4 2" xfId="135"/>
    <cellStyle name="60% - 着色 4 2 2" xfId="136"/>
    <cellStyle name="60% - 着色 4 2 3" xfId="137"/>
    <cellStyle name="60% - 着色 4 2 4" xfId="138"/>
    <cellStyle name="60% - 着色 4 2 5" xfId="139"/>
    <cellStyle name="60% - 着色 4 2 6" xfId="140"/>
    <cellStyle name="60% - 着色 5 2" xfId="141"/>
    <cellStyle name="60% - 着色 5 2 2" xfId="142"/>
    <cellStyle name="60% - 着色 5 2 3" xfId="143"/>
    <cellStyle name="60% - 着色 5 2 4" xfId="144"/>
    <cellStyle name="60% - 着色 5 2 5" xfId="145"/>
    <cellStyle name="60% - 着色 5 2 6" xfId="146"/>
    <cellStyle name="60% - 着色 6 2" xfId="147"/>
    <cellStyle name="60% - 着色 6 2 2" xfId="148"/>
    <cellStyle name="60% - 着色 6 2 3" xfId="149"/>
    <cellStyle name="60% - 着色 6 2 4" xfId="150"/>
    <cellStyle name="60% - 着色 6 2 5" xfId="151"/>
    <cellStyle name="60% - 着色 6 2 6" xfId="152"/>
    <cellStyle name="Percent" xfId="153"/>
    <cellStyle name="标题" xfId="154"/>
    <cellStyle name="标题 1" xfId="155"/>
    <cellStyle name="标题 1 2" xfId="156"/>
    <cellStyle name="标题 1 2 2" xfId="157"/>
    <cellStyle name="标题 1 2 3" xfId="158"/>
    <cellStyle name="标题 1 2 4" xfId="159"/>
    <cellStyle name="标题 1 2 5" xfId="160"/>
    <cellStyle name="标题 1 2 6" xfId="161"/>
    <cellStyle name="标题 1 3" xfId="162"/>
    <cellStyle name="标题 1 4" xfId="163"/>
    <cellStyle name="标题 1 5" xfId="164"/>
    <cellStyle name="标题 1 6" xfId="165"/>
    <cellStyle name="标题 2" xfId="166"/>
    <cellStyle name="标题 2 2" xfId="167"/>
    <cellStyle name="标题 2 2 2" xfId="168"/>
    <cellStyle name="标题 2 2 3" xfId="169"/>
    <cellStyle name="标题 2 2 4" xfId="170"/>
    <cellStyle name="标题 2 2 5" xfId="171"/>
    <cellStyle name="标题 2 2 6" xfId="172"/>
    <cellStyle name="标题 2 3" xfId="173"/>
    <cellStyle name="标题 2 4" xfId="174"/>
    <cellStyle name="标题 2 5" xfId="175"/>
    <cellStyle name="标题 2 6" xfId="176"/>
    <cellStyle name="标题 3" xfId="177"/>
    <cellStyle name="标题 3 2" xfId="178"/>
    <cellStyle name="标题 3 2 2" xfId="179"/>
    <cellStyle name="标题 3 2 3" xfId="180"/>
    <cellStyle name="标题 3 2 4" xfId="181"/>
    <cellStyle name="标题 3 2 5" xfId="182"/>
    <cellStyle name="标题 3 2 6" xfId="183"/>
    <cellStyle name="标题 3 3" xfId="184"/>
    <cellStyle name="标题 3 4" xfId="185"/>
    <cellStyle name="标题 3 5" xfId="186"/>
    <cellStyle name="标题 3 6" xfId="187"/>
    <cellStyle name="标题 4" xfId="188"/>
    <cellStyle name="标题 4 2" xfId="189"/>
    <cellStyle name="标题 4 2 2" xfId="190"/>
    <cellStyle name="标题 4 2 3" xfId="191"/>
    <cellStyle name="标题 4 2 4" xfId="192"/>
    <cellStyle name="标题 4 2 5" xfId="193"/>
    <cellStyle name="标题 4 2 6" xfId="194"/>
    <cellStyle name="标题 4 3" xfId="195"/>
    <cellStyle name="标题 4 4" xfId="196"/>
    <cellStyle name="标题 4 5" xfId="197"/>
    <cellStyle name="标题 4 6" xfId="198"/>
    <cellStyle name="标题 5" xfId="199"/>
    <cellStyle name="标题 5 2" xfId="200"/>
    <cellStyle name="标题 5 3" xfId="201"/>
    <cellStyle name="标题 5 4" xfId="202"/>
    <cellStyle name="标题 5 5" xfId="203"/>
    <cellStyle name="标题 5 6" xfId="204"/>
    <cellStyle name="标题 6" xfId="205"/>
    <cellStyle name="标题 7" xfId="206"/>
    <cellStyle name="标题 8" xfId="207"/>
    <cellStyle name="标题 9" xfId="208"/>
    <cellStyle name="差" xfId="209"/>
    <cellStyle name="差 2" xfId="210"/>
    <cellStyle name="差 2 2" xfId="211"/>
    <cellStyle name="差 2 3" xfId="212"/>
    <cellStyle name="差 2 4" xfId="213"/>
    <cellStyle name="差 2 5" xfId="214"/>
    <cellStyle name="差 2 6" xfId="215"/>
    <cellStyle name="差 3" xfId="216"/>
    <cellStyle name="差 4" xfId="217"/>
    <cellStyle name="差 5" xfId="218"/>
    <cellStyle name="差 6" xfId="219"/>
    <cellStyle name="常规 2" xfId="220"/>
    <cellStyle name="常规 2 2" xfId="221"/>
    <cellStyle name="常规 2 3" xfId="222"/>
    <cellStyle name="常规 2 4" xfId="223"/>
    <cellStyle name="常规 2 5" xfId="224"/>
    <cellStyle name="常规 2 6" xfId="225"/>
    <cellStyle name="常规 3" xfId="226"/>
    <cellStyle name="常规 3 2" xfId="227"/>
    <cellStyle name="常规 3 3" xfId="228"/>
    <cellStyle name="常规 3 4" xfId="229"/>
    <cellStyle name="常规 3 5" xfId="230"/>
    <cellStyle name="常规 3 6" xfId="231"/>
    <cellStyle name="常规 4" xfId="232"/>
    <cellStyle name="常规 5" xfId="233"/>
    <cellStyle name="常规 6" xfId="234"/>
    <cellStyle name="常规 7" xfId="235"/>
    <cellStyle name="常规 8" xfId="236"/>
    <cellStyle name="Hyperlink" xfId="237"/>
    <cellStyle name="好" xfId="238"/>
    <cellStyle name="好 2" xfId="239"/>
    <cellStyle name="好 2 2" xfId="240"/>
    <cellStyle name="好 2 3" xfId="241"/>
    <cellStyle name="好 2 4" xfId="242"/>
    <cellStyle name="好 2 5" xfId="243"/>
    <cellStyle name="好 2 6" xfId="244"/>
    <cellStyle name="好 3" xfId="245"/>
    <cellStyle name="好 4" xfId="246"/>
    <cellStyle name="好 5" xfId="247"/>
    <cellStyle name="好 6" xfId="248"/>
    <cellStyle name="汇总" xfId="249"/>
    <cellStyle name="汇总 2" xfId="250"/>
    <cellStyle name="汇总 2 2" xfId="251"/>
    <cellStyle name="汇总 2 3" xfId="252"/>
    <cellStyle name="汇总 2 4" xfId="253"/>
    <cellStyle name="汇总 2 5" xfId="254"/>
    <cellStyle name="汇总 2 6" xfId="255"/>
    <cellStyle name="汇总 3" xfId="256"/>
    <cellStyle name="汇总 4" xfId="257"/>
    <cellStyle name="汇总 5" xfId="258"/>
    <cellStyle name="汇总 6" xfId="259"/>
    <cellStyle name="Currency" xfId="260"/>
    <cellStyle name="Currency [0]" xfId="261"/>
    <cellStyle name="计算" xfId="262"/>
    <cellStyle name="计算 2" xfId="263"/>
    <cellStyle name="计算 2 2" xfId="264"/>
    <cellStyle name="计算 2 3" xfId="265"/>
    <cellStyle name="计算 2 4" xfId="266"/>
    <cellStyle name="计算 2 5" xfId="267"/>
    <cellStyle name="计算 2 6" xfId="268"/>
    <cellStyle name="计算 3" xfId="269"/>
    <cellStyle name="计算 4" xfId="270"/>
    <cellStyle name="计算 5" xfId="271"/>
    <cellStyle name="计算 6" xfId="272"/>
    <cellStyle name="检查单元格" xfId="273"/>
    <cellStyle name="检查单元格 2" xfId="274"/>
    <cellStyle name="检查单元格 2 2" xfId="275"/>
    <cellStyle name="检查单元格 2 3" xfId="276"/>
    <cellStyle name="检查单元格 2 4" xfId="277"/>
    <cellStyle name="检查单元格 2 5" xfId="278"/>
    <cellStyle name="检查单元格 2 6" xfId="279"/>
    <cellStyle name="检查单元格 3" xfId="280"/>
    <cellStyle name="检查单元格 4" xfId="281"/>
    <cellStyle name="检查单元格 5" xfId="282"/>
    <cellStyle name="检查单元格 6" xfId="283"/>
    <cellStyle name="解释性文本" xfId="284"/>
    <cellStyle name="解释性文本 2" xfId="285"/>
    <cellStyle name="解释性文本 2 2" xfId="286"/>
    <cellStyle name="解释性文本 2 3" xfId="287"/>
    <cellStyle name="解释性文本 2 4" xfId="288"/>
    <cellStyle name="解释性文本 2 5" xfId="289"/>
    <cellStyle name="解释性文本 2 6" xfId="290"/>
    <cellStyle name="解释性文本 3" xfId="291"/>
    <cellStyle name="解释性文本 4" xfId="292"/>
    <cellStyle name="解释性文本 5" xfId="293"/>
    <cellStyle name="解释性文本 6" xfId="294"/>
    <cellStyle name="警告文本" xfId="295"/>
    <cellStyle name="警告文本 2" xfId="296"/>
    <cellStyle name="警告文本 2 2" xfId="297"/>
    <cellStyle name="警告文本 2 3" xfId="298"/>
    <cellStyle name="警告文本 2 4" xfId="299"/>
    <cellStyle name="警告文本 2 5" xfId="300"/>
    <cellStyle name="警告文本 2 6" xfId="301"/>
    <cellStyle name="警告文本 3" xfId="302"/>
    <cellStyle name="警告文本 4" xfId="303"/>
    <cellStyle name="警告文本 5" xfId="304"/>
    <cellStyle name="警告文本 6" xfId="305"/>
    <cellStyle name="链接单元格" xfId="306"/>
    <cellStyle name="链接单元格 2" xfId="307"/>
    <cellStyle name="链接单元格 2 2" xfId="308"/>
    <cellStyle name="链接单元格 2 3" xfId="309"/>
    <cellStyle name="链接单元格 2 4" xfId="310"/>
    <cellStyle name="链接单元格 2 5" xfId="311"/>
    <cellStyle name="链接单元格 2 6" xfId="312"/>
    <cellStyle name="链接单元格 3" xfId="313"/>
    <cellStyle name="链接单元格 4" xfId="314"/>
    <cellStyle name="链接单元格 5" xfId="315"/>
    <cellStyle name="链接单元格 6" xfId="316"/>
    <cellStyle name="Comma" xfId="317"/>
    <cellStyle name="Comma [0]" xfId="318"/>
    <cellStyle name="强调文字颜色 1" xfId="319"/>
    <cellStyle name="强调文字颜色 2" xfId="320"/>
    <cellStyle name="强调文字颜色 3" xfId="321"/>
    <cellStyle name="强调文字颜色 4" xfId="322"/>
    <cellStyle name="强调文字颜色 5" xfId="323"/>
    <cellStyle name="强调文字颜色 6" xfId="324"/>
    <cellStyle name="适中" xfId="325"/>
    <cellStyle name="适中 2" xfId="326"/>
    <cellStyle name="适中 2 2" xfId="327"/>
    <cellStyle name="适中 2 3" xfId="328"/>
    <cellStyle name="适中 2 4" xfId="329"/>
    <cellStyle name="适中 2 5" xfId="330"/>
    <cellStyle name="适中 2 6" xfId="331"/>
    <cellStyle name="适中 3" xfId="332"/>
    <cellStyle name="适中 4" xfId="333"/>
    <cellStyle name="适中 5" xfId="334"/>
    <cellStyle name="适中 6" xfId="335"/>
    <cellStyle name="输出" xfId="336"/>
    <cellStyle name="输出 2" xfId="337"/>
    <cellStyle name="输出 2 2" xfId="338"/>
    <cellStyle name="输出 2 3" xfId="339"/>
    <cellStyle name="输出 2 4" xfId="340"/>
    <cellStyle name="输出 2 5" xfId="341"/>
    <cellStyle name="输出 2 6" xfId="342"/>
    <cellStyle name="输出 3" xfId="343"/>
    <cellStyle name="输出 4" xfId="344"/>
    <cellStyle name="输出 5" xfId="345"/>
    <cellStyle name="输出 6" xfId="346"/>
    <cellStyle name="输入" xfId="347"/>
    <cellStyle name="输入 2" xfId="348"/>
    <cellStyle name="输入 2 2" xfId="349"/>
    <cellStyle name="输入 2 3" xfId="350"/>
    <cellStyle name="输入 2 4" xfId="351"/>
    <cellStyle name="输入 2 5" xfId="352"/>
    <cellStyle name="输入 2 6" xfId="353"/>
    <cellStyle name="输入 3" xfId="354"/>
    <cellStyle name="输入 4" xfId="355"/>
    <cellStyle name="输入 5" xfId="356"/>
    <cellStyle name="输入 6" xfId="357"/>
    <cellStyle name="Followed Hyperlink" xfId="358"/>
    <cellStyle name="着色 1 2" xfId="359"/>
    <cellStyle name="着色 1 2 2" xfId="360"/>
    <cellStyle name="着色 1 2 3" xfId="361"/>
    <cellStyle name="着色 1 2 4" xfId="362"/>
    <cellStyle name="着色 1 2 5" xfId="363"/>
    <cellStyle name="着色 1 2 6" xfId="364"/>
    <cellStyle name="着色 2 2" xfId="365"/>
    <cellStyle name="着色 2 2 2" xfId="366"/>
    <cellStyle name="着色 2 2 3" xfId="367"/>
    <cellStyle name="着色 2 2 4" xfId="368"/>
    <cellStyle name="着色 2 2 5" xfId="369"/>
    <cellStyle name="着色 2 2 6" xfId="370"/>
    <cellStyle name="着色 3 2" xfId="371"/>
    <cellStyle name="着色 3 2 2" xfId="372"/>
    <cellStyle name="着色 3 2 3" xfId="373"/>
    <cellStyle name="着色 3 2 4" xfId="374"/>
    <cellStyle name="着色 3 2 5" xfId="375"/>
    <cellStyle name="着色 3 2 6" xfId="376"/>
    <cellStyle name="着色 4 2" xfId="377"/>
    <cellStyle name="着色 4 2 2" xfId="378"/>
    <cellStyle name="着色 4 2 3" xfId="379"/>
    <cellStyle name="着色 4 2 4" xfId="380"/>
    <cellStyle name="着色 4 2 5" xfId="381"/>
    <cellStyle name="着色 4 2 6" xfId="382"/>
    <cellStyle name="着色 5 2" xfId="383"/>
    <cellStyle name="着色 5 2 2" xfId="384"/>
    <cellStyle name="着色 5 2 3" xfId="385"/>
    <cellStyle name="着色 5 2 4" xfId="386"/>
    <cellStyle name="着色 5 2 5" xfId="387"/>
    <cellStyle name="着色 5 2 6" xfId="388"/>
    <cellStyle name="着色 6 2" xfId="389"/>
    <cellStyle name="着色 6 2 2" xfId="390"/>
    <cellStyle name="着色 6 2 3" xfId="391"/>
    <cellStyle name="着色 6 2 4" xfId="392"/>
    <cellStyle name="着色 6 2 5" xfId="393"/>
    <cellStyle name="着色 6 2 6" xfId="394"/>
    <cellStyle name="注释" xfId="395"/>
    <cellStyle name="注释 2" xfId="396"/>
    <cellStyle name="注释 2 2" xfId="397"/>
    <cellStyle name="注释 2 3" xfId="398"/>
    <cellStyle name="注释 2 4" xfId="399"/>
    <cellStyle name="注释 2 5" xfId="400"/>
    <cellStyle name="注释 2 6" xfId="401"/>
    <cellStyle name="注释 3" xfId="402"/>
    <cellStyle name="注释 4" xfId="403"/>
    <cellStyle name="注释 5" xfId="404"/>
    <cellStyle name="注释 6" xfId="4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zoomScalePageLayoutView="0" workbookViewId="0" topLeftCell="A1">
      <selection activeCell="G14" sqref="G14:K19"/>
    </sheetView>
  </sheetViews>
  <sheetFormatPr defaultColWidth="9.00390625" defaultRowHeight="14.25"/>
  <cols>
    <col min="1" max="1" width="5.50390625" style="10" customWidth="1"/>
    <col min="2" max="2" width="7.50390625" style="10" customWidth="1"/>
    <col min="3" max="3" width="6.50390625" style="10" customWidth="1"/>
    <col min="4" max="4" width="6.00390625" style="10" customWidth="1"/>
    <col min="5" max="5" width="8.75390625" style="10" customWidth="1"/>
    <col min="6" max="6" width="6.75390625" style="10" customWidth="1"/>
    <col min="7" max="7" width="8.125" style="10" customWidth="1"/>
    <col min="8" max="8" width="8.375" style="10" customWidth="1"/>
    <col min="9" max="9" width="7.875" style="10" customWidth="1"/>
    <col min="10" max="10" width="7.125" style="10" customWidth="1"/>
    <col min="11" max="11" width="10.625" style="10" customWidth="1"/>
    <col min="12" max="16384" width="9.00390625" style="10" customWidth="1"/>
  </cols>
  <sheetData>
    <row r="1" spans="1:11" ht="21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8.75" customHeight="1">
      <c r="A2" s="153">
        <v>43705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30" customHeight="1">
      <c r="A3" s="25" t="s">
        <v>1</v>
      </c>
      <c r="B3" s="148" t="s">
        <v>2</v>
      </c>
      <c r="C3" s="148"/>
      <c r="D3" s="148"/>
      <c r="E3" s="148"/>
      <c r="F3" s="25" t="s">
        <v>3</v>
      </c>
      <c r="G3" s="26" t="s">
        <v>4</v>
      </c>
      <c r="H3" s="27" t="s">
        <v>5</v>
      </c>
      <c r="I3" s="27" t="s">
        <v>6</v>
      </c>
      <c r="J3" s="27" t="s">
        <v>7</v>
      </c>
      <c r="K3" s="28" t="s">
        <v>8</v>
      </c>
    </row>
    <row r="4" spans="1:11" ht="33.75" customHeight="1">
      <c r="A4" s="149" t="s">
        <v>9</v>
      </c>
      <c r="B4" s="149" t="s">
        <v>139</v>
      </c>
      <c r="C4" s="148" t="s">
        <v>10</v>
      </c>
      <c r="D4" s="148"/>
      <c r="E4" s="148"/>
      <c r="F4" s="24" t="s">
        <v>11</v>
      </c>
      <c r="G4" s="24">
        <v>5</v>
      </c>
      <c r="H4" s="24">
        <v>33</v>
      </c>
      <c r="I4" s="29"/>
      <c r="J4" s="29"/>
      <c r="K4" s="24">
        <v>2332</v>
      </c>
    </row>
    <row r="5" spans="1:11" ht="33.75" customHeight="1">
      <c r="A5" s="149"/>
      <c r="B5" s="155"/>
      <c r="C5" s="156" t="s">
        <v>12</v>
      </c>
      <c r="D5" s="156"/>
      <c r="E5" s="156"/>
      <c r="F5" s="24" t="s">
        <v>11</v>
      </c>
      <c r="G5" s="24">
        <v>1</v>
      </c>
      <c r="H5" s="24">
        <v>2</v>
      </c>
      <c r="I5" s="29"/>
      <c r="J5" s="24"/>
      <c r="K5" s="24">
        <v>311</v>
      </c>
    </row>
    <row r="6" spans="1:11" ht="33.75" customHeight="1">
      <c r="A6" s="149"/>
      <c r="B6" s="148" t="s">
        <v>13</v>
      </c>
      <c r="C6" s="148"/>
      <c r="D6" s="148"/>
      <c r="E6" s="148"/>
      <c r="F6" s="24" t="s">
        <v>11</v>
      </c>
      <c r="G6" s="24">
        <v>2</v>
      </c>
      <c r="H6" s="24">
        <v>7</v>
      </c>
      <c r="I6" s="24"/>
      <c r="J6" s="24"/>
      <c r="K6" s="24"/>
    </row>
    <row r="7" spans="1:14" ht="33.75" customHeight="1">
      <c r="A7" s="149"/>
      <c r="B7" s="151" t="s">
        <v>14</v>
      </c>
      <c r="C7" s="148" t="s">
        <v>15</v>
      </c>
      <c r="D7" s="148"/>
      <c r="E7" s="148"/>
      <c r="F7" s="24" t="s">
        <v>16</v>
      </c>
      <c r="G7" s="24">
        <v>46161</v>
      </c>
      <c r="H7" s="24">
        <v>140944</v>
      </c>
      <c r="I7" s="24"/>
      <c r="J7" s="24"/>
      <c r="K7" s="24"/>
      <c r="N7" s="17"/>
    </row>
    <row r="8" spans="1:11" ht="33.75" customHeight="1">
      <c r="A8" s="149"/>
      <c r="B8" s="151"/>
      <c r="C8" s="149" t="s">
        <v>17</v>
      </c>
      <c r="D8" s="149"/>
      <c r="E8" s="149"/>
      <c r="F8" s="24" t="s">
        <v>16</v>
      </c>
      <c r="G8" s="24">
        <v>44933</v>
      </c>
      <c r="H8" s="24">
        <v>90195</v>
      </c>
      <c r="I8" s="24"/>
      <c r="J8" s="24"/>
      <c r="K8" s="24"/>
    </row>
    <row r="9" spans="1:11" ht="33.75" customHeight="1">
      <c r="A9" s="149"/>
      <c r="B9" s="149" t="s">
        <v>18</v>
      </c>
      <c r="C9" s="148" t="s">
        <v>15</v>
      </c>
      <c r="D9" s="148"/>
      <c r="E9" s="150"/>
      <c r="F9" s="24" t="s">
        <v>16</v>
      </c>
      <c r="G9" s="24">
        <v>35241</v>
      </c>
      <c r="H9" s="24">
        <v>108692</v>
      </c>
      <c r="I9" s="24"/>
      <c r="J9" s="24" t="s">
        <v>121</v>
      </c>
      <c r="K9" s="70"/>
    </row>
    <row r="10" spans="1:11" ht="33.75" customHeight="1">
      <c r="A10" s="149"/>
      <c r="B10" s="154"/>
      <c r="C10" s="149" t="s">
        <v>19</v>
      </c>
      <c r="D10" s="146" t="s">
        <v>20</v>
      </c>
      <c r="E10" s="147"/>
      <c r="F10" s="24" t="s">
        <v>16</v>
      </c>
      <c r="G10" s="24">
        <v>34013</v>
      </c>
      <c r="H10" s="24">
        <v>72584</v>
      </c>
      <c r="I10" s="24"/>
      <c r="J10" s="24"/>
      <c r="K10" s="24"/>
    </row>
    <row r="11" spans="1:11" ht="33.75" customHeight="1">
      <c r="A11" s="149"/>
      <c r="B11" s="154"/>
      <c r="C11" s="149"/>
      <c r="D11" s="144" t="s">
        <v>21</v>
      </c>
      <c r="E11" s="145"/>
      <c r="F11" s="24" t="s">
        <v>16</v>
      </c>
      <c r="G11" s="24">
        <v>10</v>
      </c>
      <c r="H11" s="24">
        <v>126</v>
      </c>
      <c r="I11" s="24"/>
      <c r="J11" s="24"/>
      <c r="K11" s="24"/>
    </row>
    <row r="12" spans="1:11" ht="33.75" customHeight="1">
      <c r="A12" s="149"/>
      <c r="B12" s="140" t="s">
        <v>22</v>
      </c>
      <c r="C12" s="141"/>
      <c r="D12" s="142" t="s">
        <v>129</v>
      </c>
      <c r="E12" s="143"/>
      <c r="F12" s="67" t="s">
        <v>16</v>
      </c>
      <c r="G12" s="67">
        <v>33113</v>
      </c>
      <c r="H12" s="67">
        <v>61816</v>
      </c>
      <c r="I12" s="109">
        <v>0.997</v>
      </c>
      <c r="J12" s="67">
        <v>56.9</v>
      </c>
      <c r="K12" s="67"/>
    </row>
    <row r="13" spans="1:11" ht="33.75" customHeight="1">
      <c r="A13" s="149"/>
      <c r="B13" s="135" t="s">
        <v>23</v>
      </c>
      <c r="C13" s="135"/>
      <c r="D13" s="135"/>
      <c r="E13" s="135"/>
      <c r="F13" s="67" t="s">
        <v>16</v>
      </c>
      <c r="G13" s="122">
        <v>259535</v>
      </c>
      <c r="H13" s="122">
        <v>1871014</v>
      </c>
      <c r="I13" s="67"/>
      <c r="J13" s="67"/>
      <c r="K13" s="67"/>
    </row>
    <row r="14" spans="1:11" ht="33.75" customHeight="1">
      <c r="A14" s="127" t="s">
        <v>138</v>
      </c>
      <c r="B14" s="127" t="s">
        <v>141</v>
      </c>
      <c r="C14" s="125" t="s">
        <v>24</v>
      </c>
      <c r="D14" s="125"/>
      <c r="E14" s="137"/>
      <c r="F14" s="67" t="s">
        <v>16</v>
      </c>
      <c r="G14" s="76"/>
      <c r="H14" s="77"/>
      <c r="I14" s="78"/>
      <c r="J14" s="78"/>
      <c r="K14" s="79"/>
    </row>
    <row r="15" spans="1:11" ht="33.75" customHeight="1">
      <c r="A15" s="128"/>
      <c r="B15" s="138"/>
      <c r="C15" s="125" t="s">
        <v>19</v>
      </c>
      <c r="D15" s="133" t="s">
        <v>25</v>
      </c>
      <c r="E15" s="134"/>
      <c r="F15" s="67" t="s">
        <v>16</v>
      </c>
      <c r="G15" s="77"/>
      <c r="H15" s="77"/>
      <c r="I15" s="80"/>
      <c r="J15" s="80"/>
      <c r="K15" s="79"/>
    </row>
    <row r="16" spans="1:11" ht="33.75" customHeight="1">
      <c r="A16" s="128"/>
      <c r="B16" s="138"/>
      <c r="C16" s="125"/>
      <c r="D16" s="127" t="s">
        <v>26</v>
      </c>
      <c r="E16" s="75" t="s">
        <v>27</v>
      </c>
      <c r="F16" s="67" t="s">
        <v>16</v>
      </c>
      <c r="G16" s="77"/>
      <c r="H16" s="77"/>
      <c r="I16" s="80"/>
      <c r="J16" s="80"/>
      <c r="K16" s="79"/>
    </row>
    <row r="17" spans="1:11" ht="33.75" customHeight="1">
      <c r="A17" s="128"/>
      <c r="B17" s="138"/>
      <c r="C17" s="125"/>
      <c r="D17" s="139"/>
      <c r="E17" s="75" t="s">
        <v>28</v>
      </c>
      <c r="F17" s="67" t="s">
        <v>16</v>
      </c>
      <c r="G17" s="81"/>
      <c r="H17" s="81"/>
      <c r="I17" s="82"/>
      <c r="J17" s="82"/>
      <c r="K17" s="83"/>
    </row>
    <row r="18" spans="1:11" ht="33.75" customHeight="1">
      <c r="A18" s="128"/>
      <c r="B18" s="135" t="s">
        <v>29</v>
      </c>
      <c r="C18" s="136"/>
      <c r="D18" s="136"/>
      <c r="E18" s="136"/>
      <c r="F18" s="84" t="s">
        <v>16</v>
      </c>
      <c r="G18" s="81"/>
      <c r="H18" s="85"/>
      <c r="I18" s="85"/>
      <c r="J18" s="85"/>
      <c r="K18" s="79"/>
    </row>
    <row r="19" spans="1:11" ht="33.75" customHeight="1">
      <c r="A19" s="129"/>
      <c r="B19" s="130" t="s">
        <v>30</v>
      </c>
      <c r="C19" s="131"/>
      <c r="D19" s="131"/>
      <c r="E19" s="132"/>
      <c r="F19" s="67" t="s">
        <v>31</v>
      </c>
      <c r="G19" s="86"/>
      <c r="H19" s="86"/>
      <c r="I19" s="87"/>
      <c r="J19" s="87"/>
      <c r="K19" s="88"/>
    </row>
    <row r="20" spans="1:11" ht="15" customHeight="1">
      <c r="A20" s="123" t="s">
        <v>32</v>
      </c>
      <c r="B20" s="123"/>
      <c r="C20" s="123"/>
      <c r="D20" s="123"/>
      <c r="E20" s="123"/>
      <c r="F20" s="123"/>
      <c r="G20" s="124"/>
      <c r="H20" s="30"/>
      <c r="I20" s="126" t="s">
        <v>33</v>
      </c>
      <c r="J20" s="126"/>
      <c r="K20" s="126"/>
    </row>
  </sheetData>
  <sheetProtection/>
  <mergeCells count="29">
    <mergeCell ref="A1:K1"/>
    <mergeCell ref="A2:K2"/>
    <mergeCell ref="B3:E3"/>
    <mergeCell ref="C4:E4"/>
    <mergeCell ref="A4:A13"/>
    <mergeCell ref="B9:B11"/>
    <mergeCell ref="B4:B5"/>
    <mergeCell ref="C7:E7"/>
    <mergeCell ref="C5:E5"/>
    <mergeCell ref="C10:C11"/>
    <mergeCell ref="D10:E10"/>
    <mergeCell ref="B6:E6"/>
    <mergeCell ref="C8:E8"/>
    <mergeCell ref="C9:E9"/>
    <mergeCell ref="B7:B8"/>
    <mergeCell ref="B13:E13"/>
    <mergeCell ref="C14:E14"/>
    <mergeCell ref="B14:B17"/>
    <mergeCell ref="D16:D17"/>
    <mergeCell ref="B12:C12"/>
    <mergeCell ref="D12:E12"/>
    <mergeCell ref="D11:E11"/>
    <mergeCell ref="A20:G20"/>
    <mergeCell ref="C15:C17"/>
    <mergeCell ref="I20:K20"/>
    <mergeCell ref="A14:A19"/>
    <mergeCell ref="B19:E19"/>
    <mergeCell ref="D15:E15"/>
    <mergeCell ref="B18:E18"/>
  </mergeCells>
  <printOptions/>
  <pageMargins left="0.67" right="0.6299212598425197" top="0.98425196850393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1">
      <selection activeCell="A18" sqref="A18:IV34"/>
    </sheetView>
  </sheetViews>
  <sheetFormatPr defaultColWidth="9.00390625" defaultRowHeight="14.25"/>
  <cols>
    <col min="1" max="1" width="9.375" style="10" customWidth="1"/>
    <col min="2" max="3" width="8.625" style="10" customWidth="1"/>
    <col min="4" max="4" width="7.50390625" style="15" customWidth="1"/>
    <col min="5" max="5" width="7.875" style="15" customWidth="1"/>
    <col min="6" max="6" width="8.625" style="15" customWidth="1"/>
    <col min="7" max="7" width="8.625" style="19" customWidth="1"/>
    <col min="8" max="8" width="9.625" style="20" customWidth="1"/>
    <col min="9" max="9" width="10.375" style="10" customWidth="1"/>
    <col min="10" max="10" width="8.125" style="10" customWidth="1"/>
    <col min="11" max="12" width="9.375" style="10" customWidth="1"/>
    <col min="13" max="13" width="8.625" style="10" customWidth="1"/>
    <col min="14" max="14" width="8.00390625" style="10" customWidth="1"/>
    <col min="15" max="15" width="8.625" style="10" customWidth="1"/>
    <col min="16" max="16" width="6.875" style="10" customWidth="1"/>
    <col min="17" max="16384" width="9.00390625" style="10" customWidth="1"/>
  </cols>
  <sheetData>
    <row r="1" spans="1:15" ht="18" customHeight="1">
      <c r="A1" s="157" t="s">
        <v>120</v>
      </c>
      <c r="B1" s="157"/>
      <c r="C1" s="157"/>
      <c r="D1" s="158"/>
      <c r="E1" s="158"/>
      <c r="F1" s="158"/>
      <c r="G1" s="158"/>
      <c r="H1" s="157"/>
      <c r="I1" s="157"/>
      <c r="J1" s="157"/>
      <c r="K1" s="157"/>
      <c r="L1" s="157"/>
      <c r="M1" s="157"/>
      <c r="N1" s="157"/>
      <c r="O1" s="157"/>
    </row>
    <row r="2" spans="1:15" ht="15" customHeight="1">
      <c r="A2" s="32"/>
      <c r="B2" s="32"/>
      <c r="C2" s="32"/>
      <c r="D2" s="33"/>
      <c r="E2" s="33"/>
      <c r="F2" s="33"/>
      <c r="G2" s="34"/>
      <c r="H2" s="35"/>
      <c r="I2" s="32"/>
      <c r="J2" s="36"/>
      <c r="K2" s="36"/>
      <c r="L2" s="159">
        <v>43705</v>
      </c>
      <c r="M2" s="159"/>
      <c r="N2" s="159"/>
      <c r="O2" s="159"/>
    </row>
    <row r="3" spans="1:15" ht="18" customHeight="1">
      <c r="A3" s="167" t="s">
        <v>119</v>
      </c>
      <c r="B3" s="179" t="s">
        <v>34</v>
      </c>
      <c r="C3" s="179"/>
      <c r="D3" s="161" t="s">
        <v>35</v>
      </c>
      <c r="E3" s="161"/>
      <c r="F3" s="161"/>
      <c r="G3" s="162"/>
      <c r="H3" s="163" t="s">
        <v>36</v>
      </c>
      <c r="I3" s="164"/>
      <c r="J3" s="160" t="s">
        <v>125</v>
      </c>
      <c r="K3" s="160"/>
      <c r="L3" s="160"/>
      <c r="M3" s="160"/>
      <c r="N3" s="160"/>
      <c r="O3" s="160"/>
    </row>
    <row r="4" spans="1:15" ht="16.5" customHeight="1">
      <c r="A4" s="168"/>
      <c r="B4" s="179"/>
      <c r="C4" s="179"/>
      <c r="D4" s="161"/>
      <c r="E4" s="161"/>
      <c r="F4" s="161"/>
      <c r="G4" s="162"/>
      <c r="H4" s="165"/>
      <c r="I4" s="166"/>
      <c r="J4" s="160" t="s">
        <v>124</v>
      </c>
      <c r="K4" s="160"/>
      <c r="L4" s="160"/>
      <c r="M4" s="160"/>
      <c r="N4" s="160"/>
      <c r="O4" s="160"/>
    </row>
    <row r="5" spans="1:15" ht="24.75" customHeight="1">
      <c r="A5" s="168"/>
      <c r="B5" s="173" t="s">
        <v>38</v>
      </c>
      <c r="C5" s="173" t="s">
        <v>39</v>
      </c>
      <c r="D5" s="176" t="s">
        <v>38</v>
      </c>
      <c r="E5" s="176" t="s">
        <v>39</v>
      </c>
      <c r="F5" s="162" t="s">
        <v>122</v>
      </c>
      <c r="G5" s="170" t="s">
        <v>123</v>
      </c>
      <c r="H5" s="171" t="s">
        <v>38</v>
      </c>
      <c r="I5" s="173" t="s">
        <v>39</v>
      </c>
      <c r="J5" s="180" t="s">
        <v>38</v>
      </c>
      <c r="K5" s="180" t="s">
        <v>39</v>
      </c>
      <c r="L5" s="177" t="s">
        <v>126</v>
      </c>
      <c r="M5" s="174" t="s">
        <v>40</v>
      </c>
      <c r="N5" s="177" t="s">
        <v>127</v>
      </c>
      <c r="O5" s="178" t="s">
        <v>128</v>
      </c>
    </row>
    <row r="6" spans="1:15" ht="19.5" customHeight="1">
      <c r="A6" s="169"/>
      <c r="B6" s="173"/>
      <c r="C6" s="173"/>
      <c r="D6" s="176"/>
      <c r="E6" s="176"/>
      <c r="F6" s="162"/>
      <c r="G6" s="170"/>
      <c r="H6" s="172"/>
      <c r="I6" s="173"/>
      <c r="J6" s="181"/>
      <c r="K6" s="181"/>
      <c r="L6" s="175"/>
      <c r="M6" s="175"/>
      <c r="N6" s="175"/>
      <c r="O6" s="175"/>
    </row>
    <row r="7" spans="1:15" ht="21" customHeight="1">
      <c r="A7" s="37" t="s">
        <v>41</v>
      </c>
      <c r="B7" s="104"/>
      <c r="C7" s="104"/>
      <c r="D7" s="111"/>
      <c r="E7" s="112">
        <v>8343</v>
      </c>
      <c r="F7" s="113"/>
      <c r="G7" s="114"/>
      <c r="H7" s="106"/>
      <c r="I7" s="69"/>
      <c r="J7" s="89">
        <v>0</v>
      </c>
      <c r="K7" s="89">
        <v>3100</v>
      </c>
      <c r="L7" s="89">
        <v>6700</v>
      </c>
      <c r="M7" s="90">
        <v>-53.73134328358209</v>
      </c>
      <c r="N7" s="91"/>
      <c r="O7" s="91"/>
    </row>
    <row r="8" spans="1:15" ht="22.5" customHeight="1">
      <c r="A8" s="39" t="s">
        <v>42</v>
      </c>
      <c r="B8" s="104">
        <v>0</v>
      </c>
      <c r="C8" s="104">
        <v>1858</v>
      </c>
      <c r="D8" s="115">
        <v>0</v>
      </c>
      <c r="E8" s="115">
        <v>0</v>
      </c>
      <c r="F8" s="111">
        <v>2000</v>
      </c>
      <c r="G8" s="114">
        <f aca="true" t="shared" si="0" ref="G8:G16">E8/F8*100</f>
        <v>0</v>
      </c>
      <c r="H8" s="107">
        <v>10521</v>
      </c>
      <c r="I8" s="107">
        <v>78992</v>
      </c>
      <c r="J8" s="92">
        <v>17317</v>
      </c>
      <c r="K8" s="93">
        <v>256292</v>
      </c>
      <c r="L8" s="93">
        <v>188311</v>
      </c>
      <c r="M8" s="94">
        <v>36.10038712555294</v>
      </c>
      <c r="N8" s="95">
        <v>192077</v>
      </c>
      <c r="O8" s="96">
        <v>133.4319049131338</v>
      </c>
    </row>
    <row r="9" spans="1:15" ht="22.5" customHeight="1">
      <c r="A9" s="40" t="s">
        <v>43</v>
      </c>
      <c r="B9" s="105">
        <v>0</v>
      </c>
      <c r="C9" s="105">
        <v>26052</v>
      </c>
      <c r="D9" s="116">
        <v>0</v>
      </c>
      <c r="E9" s="115">
        <v>5500</v>
      </c>
      <c r="F9" s="111">
        <v>2000</v>
      </c>
      <c r="G9" s="114">
        <f t="shared" si="0"/>
        <v>275</v>
      </c>
      <c r="H9" s="107">
        <v>32673</v>
      </c>
      <c r="I9" s="107">
        <v>219363</v>
      </c>
      <c r="J9" s="92">
        <v>31665</v>
      </c>
      <c r="K9" s="93">
        <v>376759</v>
      </c>
      <c r="L9" s="93">
        <v>306122</v>
      </c>
      <c r="M9" s="94">
        <v>23.074787176354526</v>
      </c>
      <c r="N9" s="95">
        <v>312244</v>
      </c>
      <c r="O9" s="96">
        <v>120.66172608600966</v>
      </c>
    </row>
    <row r="10" spans="1:15" ht="22.5" customHeight="1">
      <c r="A10" s="40" t="s">
        <v>44</v>
      </c>
      <c r="B10" s="105">
        <v>1975</v>
      </c>
      <c r="C10" s="105">
        <v>19289</v>
      </c>
      <c r="D10" s="116">
        <v>0</v>
      </c>
      <c r="E10" s="115">
        <v>1700</v>
      </c>
      <c r="F10" s="111">
        <v>4000</v>
      </c>
      <c r="G10" s="114">
        <f t="shared" si="0"/>
        <v>42.5</v>
      </c>
      <c r="H10" s="107">
        <v>34225</v>
      </c>
      <c r="I10" s="107">
        <v>257030</v>
      </c>
      <c r="J10" s="92">
        <v>50848</v>
      </c>
      <c r="K10" s="93">
        <v>461145</v>
      </c>
      <c r="L10" s="93">
        <v>411732</v>
      </c>
      <c r="M10" s="94">
        <v>12.001253242400397</v>
      </c>
      <c r="N10" s="95">
        <v>419967</v>
      </c>
      <c r="O10" s="96">
        <v>109.80505611155162</v>
      </c>
    </row>
    <row r="11" spans="1:15" ht="22.5" customHeight="1">
      <c r="A11" s="40" t="s">
        <v>45</v>
      </c>
      <c r="B11" s="105">
        <v>153</v>
      </c>
      <c r="C11" s="105">
        <v>4831</v>
      </c>
      <c r="D11" s="116">
        <v>0</v>
      </c>
      <c r="E11" s="115">
        <v>1800</v>
      </c>
      <c r="F11" s="111">
        <v>4000</v>
      </c>
      <c r="G11" s="114">
        <f t="shared" si="0"/>
        <v>45</v>
      </c>
      <c r="H11" s="107">
        <v>20397</v>
      </c>
      <c r="I11" s="107">
        <v>158531</v>
      </c>
      <c r="J11" s="97">
        <v>8768</v>
      </c>
      <c r="K11" s="93">
        <v>146433</v>
      </c>
      <c r="L11" s="93">
        <v>122838</v>
      </c>
      <c r="M11" s="94">
        <v>19.208225467689154</v>
      </c>
      <c r="N11" s="95">
        <v>125295</v>
      </c>
      <c r="O11" s="96">
        <v>116.87058541841256</v>
      </c>
    </row>
    <row r="12" spans="1:15" ht="22.5" customHeight="1">
      <c r="A12" s="40" t="s">
        <v>46</v>
      </c>
      <c r="B12" s="105">
        <v>33113</v>
      </c>
      <c r="C12" s="105">
        <v>33421</v>
      </c>
      <c r="D12" s="115">
        <v>33113</v>
      </c>
      <c r="E12" s="115">
        <v>33113</v>
      </c>
      <c r="F12" s="111">
        <v>30000</v>
      </c>
      <c r="G12" s="114">
        <f t="shared" si="0"/>
        <v>110.37666666666665</v>
      </c>
      <c r="H12" s="107">
        <v>46223</v>
      </c>
      <c r="I12" s="107">
        <v>369680</v>
      </c>
      <c r="J12" s="92">
        <v>6223</v>
      </c>
      <c r="K12" s="93">
        <v>70605</v>
      </c>
      <c r="L12" s="93">
        <v>76161</v>
      </c>
      <c r="M12" s="94">
        <v>-7.295072281088746</v>
      </c>
      <c r="N12" s="95">
        <v>77684</v>
      </c>
      <c r="O12" s="96">
        <v>90.88744142938057</v>
      </c>
    </row>
    <row r="13" spans="1:15" ht="22.5" customHeight="1">
      <c r="A13" s="40" t="s">
        <v>47</v>
      </c>
      <c r="B13" s="105">
        <v>0</v>
      </c>
      <c r="C13" s="105">
        <v>509</v>
      </c>
      <c r="D13" s="115">
        <v>0</v>
      </c>
      <c r="E13" s="115">
        <v>0</v>
      </c>
      <c r="F13" s="111">
        <v>3500</v>
      </c>
      <c r="G13" s="114">
        <f t="shared" si="0"/>
        <v>0</v>
      </c>
      <c r="H13" s="107">
        <v>28980</v>
      </c>
      <c r="I13" s="107">
        <v>188864</v>
      </c>
      <c r="J13" s="92">
        <v>4892</v>
      </c>
      <c r="K13" s="93">
        <v>55789</v>
      </c>
      <c r="L13" s="93">
        <v>36281</v>
      </c>
      <c r="M13" s="94">
        <v>53.769190485378026</v>
      </c>
      <c r="N13" s="95">
        <v>37007</v>
      </c>
      <c r="O13" s="96">
        <v>150.7525603264247</v>
      </c>
    </row>
    <row r="14" spans="1:15" ht="22.5" customHeight="1">
      <c r="A14" s="40" t="s">
        <v>48</v>
      </c>
      <c r="B14" s="105">
        <v>0</v>
      </c>
      <c r="C14" s="105">
        <v>10774</v>
      </c>
      <c r="D14" s="115">
        <v>0</v>
      </c>
      <c r="E14" s="115">
        <v>2900</v>
      </c>
      <c r="F14" s="111">
        <v>6500</v>
      </c>
      <c r="G14" s="114">
        <f t="shared" si="0"/>
        <v>44.61538461538462</v>
      </c>
      <c r="H14" s="107">
        <v>20195</v>
      </c>
      <c r="I14" s="107">
        <v>101422</v>
      </c>
      <c r="J14" s="92">
        <v>9288</v>
      </c>
      <c r="K14" s="93">
        <v>98352</v>
      </c>
      <c r="L14" s="93">
        <v>59919</v>
      </c>
      <c r="M14" s="94">
        <v>64.14159114804987</v>
      </c>
      <c r="N14" s="95">
        <v>61117</v>
      </c>
      <c r="O14" s="96">
        <v>160.92412912937482</v>
      </c>
    </row>
    <row r="15" spans="1:15" ht="22.5" customHeight="1">
      <c r="A15" s="40" t="s">
        <v>49</v>
      </c>
      <c r="B15" s="105">
        <v>0</v>
      </c>
      <c r="C15" s="105">
        <v>0</v>
      </c>
      <c r="D15" s="115">
        <v>0</v>
      </c>
      <c r="E15" s="115">
        <v>2800</v>
      </c>
      <c r="F15" s="111">
        <v>6500</v>
      </c>
      <c r="G15" s="114">
        <f t="shared" si="0"/>
        <v>43.07692307692308</v>
      </c>
      <c r="H15" s="107">
        <v>34801</v>
      </c>
      <c r="I15" s="107">
        <v>276602</v>
      </c>
      <c r="J15" s="92">
        <v>7121</v>
      </c>
      <c r="K15" s="93">
        <v>76018</v>
      </c>
      <c r="L15" s="93">
        <v>59493</v>
      </c>
      <c r="M15" s="94">
        <v>27.77637705276251</v>
      </c>
      <c r="N15" s="95">
        <v>60683</v>
      </c>
      <c r="O15" s="96">
        <v>125.27066888584942</v>
      </c>
    </row>
    <row r="16" spans="1:15" ht="22.5" customHeight="1">
      <c r="A16" s="40" t="s">
        <v>50</v>
      </c>
      <c r="B16" s="105">
        <v>0</v>
      </c>
      <c r="C16" s="105">
        <v>11958</v>
      </c>
      <c r="D16" s="115">
        <v>0</v>
      </c>
      <c r="E16" s="115">
        <v>5660</v>
      </c>
      <c r="F16" s="111">
        <v>3500</v>
      </c>
      <c r="G16" s="114">
        <f t="shared" si="0"/>
        <v>161.71428571428572</v>
      </c>
      <c r="H16" s="107">
        <v>31520</v>
      </c>
      <c r="I16" s="107">
        <v>220530</v>
      </c>
      <c r="J16" s="92">
        <v>5360</v>
      </c>
      <c r="K16" s="93">
        <v>46507</v>
      </c>
      <c r="L16" s="93">
        <v>45985</v>
      </c>
      <c r="M16" s="94">
        <v>1.1351527672066979</v>
      </c>
      <c r="N16" s="95">
        <v>46905</v>
      </c>
      <c r="O16" s="96">
        <v>99.15147638844472</v>
      </c>
    </row>
    <row r="17" spans="1:15" ht="22.5" customHeight="1">
      <c r="A17" s="40" t="s">
        <v>51</v>
      </c>
      <c r="B17" s="105">
        <f>SUM(B7:B16)</f>
        <v>35241</v>
      </c>
      <c r="C17" s="110">
        <f>SUM(C7:C16)</f>
        <v>108692</v>
      </c>
      <c r="D17" s="68">
        <f>SUM(D7:D16)</f>
        <v>33113</v>
      </c>
      <c r="E17" s="68">
        <f>SUM(E7:E16)</f>
        <v>61816</v>
      </c>
      <c r="F17" s="117">
        <f>SUM(F8:F16)</f>
        <v>62000</v>
      </c>
      <c r="G17" s="114">
        <f>E17/F17*100</f>
        <v>99.70322580645161</v>
      </c>
      <c r="H17" s="108">
        <f>SUM(H8:H16)</f>
        <v>259535</v>
      </c>
      <c r="I17" s="107">
        <f>SUM(I8:I16)</f>
        <v>1871014</v>
      </c>
      <c r="J17" s="98">
        <f>SUM(J7:J16)</f>
        <v>141482</v>
      </c>
      <c r="K17" s="99">
        <f>SUM(K7:K16)</f>
        <v>1591000</v>
      </c>
      <c r="L17" s="99">
        <f>SUM(L7:L16)</f>
        <v>1313542</v>
      </c>
      <c r="M17" s="100">
        <f>(K17-L17)/L17*100</f>
        <v>21.122887581820756</v>
      </c>
      <c r="N17" s="101">
        <f>SUM(N8:N16)</f>
        <v>1332979</v>
      </c>
      <c r="O17" s="102">
        <f>K17/N17*100</f>
        <v>119.35671904808703</v>
      </c>
    </row>
  </sheetData>
  <sheetProtection/>
  <mergeCells count="22">
    <mergeCell ref="N5:N6"/>
    <mergeCell ref="O5:O6"/>
    <mergeCell ref="B3:C4"/>
    <mergeCell ref="J5:J6"/>
    <mergeCell ref="K5:K6"/>
    <mergeCell ref="L5:L6"/>
    <mergeCell ref="E5:E6"/>
    <mergeCell ref="A3:A6"/>
    <mergeCell ref="F5:F6"/>
    <mergeCell ref="G5:G6"/>
    <mergeCell ref="H5:H6"/>
    <mergeCell ref="I5:I6"/>
    <mergeCell ref="M5:M6"/>
    <mergeCell ref="B5:B6"/>
    <mergeCell ref="C5:C6"/>
    <mergeCell ref="D5:D6"/>
    <mergeCell ref="A1:O1"/>
    <mergeCell ref="L2:O2"/>
    <mergeCell ref="J3:O3"/>
    <mergeCell ref="J4:O4"/>
    <mergeCell ref="D3:G4"/>
    <mergeCell ref="H3:I4"/>
  </mergeCells>
  <printOptions/>
  <pageMargins left="0.35433070866141736" right="0.35433070866141736" top="0.98425196850393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E25" sqref="A25:IV25"/>
    </sheetView>
  </sheetViews>
  <sheetFormatPr defaultColWidth="9.00390625" defaultRowHeight="14.25"/>
  <cols>
    <col min="1" max="1" width="10.375" style="10" customWidth="1"/>
    <col min="2" max="2" width="4.25390625" style="10" customWidth="1"/>
    <col min="3" max="3" width="6.00390625" style="10" customWidth="1"/>
    <col min="4" max="4" width="8.00390625" style="10" customWidth="1"/>
    <col min="5" max="5" width="5.75390625" style="10" customWidth="1"/>
    <col min="6" max="6" width="8.50390625" style="10" customWidth="1"/>
    <col min="7" max="7" width="4.375" style="10" customWidth="1"/>
    <col min="8" max="8" width="4.625" style="10" customWidth="1"/>
    <col min="9" max="9" width="7.25390625" style="10" customWidth="1"/>
    <col min="10" max="10" width="8.875" style="10" customWidth="1"/>
    <col min="11" max="11" width="7.00390625" style="10" customWidth="1"/>
    <col min="12" max="12" width="8.625" style="10" customWidth="1"/>
    <col min="13" max="14" width="5.125" style="10" customWidth="1"/>
    <col min="15" max="15" width="6.125" style="10" customWidth="1"/>
    <col min="16" max="16" width="9.375" style="10" bestFit="1" customWidth="1"/>
    <col min="17" max="17" width="9.00390625" style="10" customWidth="1"/>
    <col min="18" max="18" width="6.00390625" style="10" customWidth="1"/>
    <col min="19" max="16384" width="9.00390625" style="10" customWidth="1"/>
  </cols>
  <sheetData>
    <row r="1" spans="1:18" ht="34.5" customHeight="1">
      <c r="A1" s="182" t="s">
        <v>52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83" t="s">
        <v>53</v>
      </c>
      <c r="Q2" s="183"/>
      <c r="R2" s="57"/>
    </row>
    <row r="3" spans="1:18" ht="15" customHeight="1">
      <c r="A3" s="200"/>
      <c r="B3" s="184">
        <v>43705</v>
      </c>
      <c r="C3" s="185"/>
      <c r="D3" s="185"/>
      <c r="E3" s="185"/>
      <c r="F3" s="185"/>
      <c r="G3" s="185"/>
      <c r="H3" s="186" t="s">
        <v>142</v>
      </c>
      <c r="I3" s="186"/>
      <c r="J3" s="186"/>
      <c r="K3" s="186"/>
      <c r="L3" s="187"/>
      <c r="M3" s="187"/>
      <c r="N3" s="202" t="s">
        <v>54</v>
      </c>
      <c r="O3" s="188" t="s">
        <v>8</v>
      </c>
      <c r="P3" s="189"/>
      <c r="Q3" s="189"/>
      <c r="R3" s="190"/>
    </row>
    <row r="4" spans="1:18" ht="19.5" customHeight="1">
      <c r="A4" s="200"/>
      <c r="B4" s="196" t="s">
        <v>55</v>
      </c>
      <c r="C4" s="191" t="s">
        <v>56</v>
      </c>
      <c r="D4" s="191"/>
      <c r="E4" s="191" t="s">
        <v>57</v>
      </c>
      <c r="F4" s="191"/>
      <c r="G4" s="191" t="s">
        <v>58</v>
      </c>
      <c r="H4" s="196" t="s">
        <v>55</v>
      </c>
      <c r="I4" s="191" t="s">
        <v>56</v>
      </c>
      <c r="J4" s="191"/>
      <c r="K4" s="191" t="s">
        <v>57</v>
      </c>
      <c r="L4" s="191"/>
      <c r="M4" s="191" t="s">
        <v>58</v>
      </c>
      <c r="N4" s="203"/>
      <c r="O4" s="191" t="s">
        <v>55</v>
      </c>
      <c r="P4" s="198" t="s">
        <v>56</v>
      </c>
      <c r="Q4" s="198" t="s">
        <v>57</v>
      </c>
      <c r="R4" s="191" t="s">
        <v>58</v>
      </c>
    </row>
    <row r="5" spans="1:18" ht="19.5" customHeight="1">
      <c r="A5" s="200"/>
      <c r="B5" s="197"/>
      <c r="C5" s="23" t="s">
        <v>37</v>
      </c>
      <c r="D5" s="23" t="s">
        <v>59</v>
      </c>
      <c r="E5" s="23" t="s">
        <v>37</v>
      </c>
      <c r="F5" s="23" t="s">
        <v>59</v>
      </c>
      <c r="G5" s="191"/>
      <c r="H5" s="197"/>
      <c r="I5" s="23" t="s">
        <v>37</v>
      </c>
      <c r="J5" s="23" t="s">
        <v>59</v>
      </c>
      <c r="K5" s="23" t="s">
        <v>37</v>
      </c>
      <c r="L5" s="23" t="s">
        <v>59</v>
      </c>
      <c r="M5" s="191"/>
      <c r="N5" s="204"/>
      <c r="O5" s="191"/>
      <c r="P5" s="199"/>
      <c r="Q5" s="199"/>
      <c r="R5" s="191"/>
    </row>
    <row r="6" spans="1:18" ht="19.5" customHeight="1">
      <c r="A6" s="58" t="s">
        <v>60</v>
      </c>
      <c r="B6" s="16">
        <f>SUM(B7:B9)</f>
        <v>5</v>
      </c>
      <c r="C6" s="16">
        <f>SUM(C7:C9)</f>
        <v>46161</v>
      </c>
      <c r="D6" s="16">
        <f>SUM(D7:D9)</f>
        <v>44933</v>
      </c>
      <c r="E6" s="16">
        <f>SUM(E7:E9)</f>
        <v>35241</v>
      </c>
      <c r="F6" s="16">
        <f>SUM(F7:F9)</f>
        <v>34013</v>
      </c>
      <c r="G6" s="16"/>
      <c r="H6" s="16">
        <f>SUM(H7:H9)</f>
        <v>33</v>
      </c>
      <c r="I6" s="16">
        <f>SUM(I7:I9)</f>
        <v>140944</v>
      </c>
      <c r="J6" s="64">
        <f>SUM(J7:J9)</f>
        <v>90195</v>
      </c>
      <c r="K6" s="64">
        <f>SUM(K7:K9)</f>
        <v>108692</v>
      </c>
      <c r="L6" s="64">
        <f>SUM(L7:L9)</f>
        <v>72584</v>
      </c>
      <c r="M6" s="64"/>
      <c r="N6" s="64">
        <f>SUM(N7:N9)</f>
        <v>7</v>
      </c>
      <c r="O6" s="16">
        <f>SUM(O7:O9)</f>
        <v>2955</v>
      </c>
      <c r="P6" s="16">
        <f>SUM(P7:P9)</f>
        <v>4452752</v>
      </c>
      <c r="Q6" s="16">
        <f>SUM(Q7:Q9)</f>
        <v>3496708</v>
      </c>
      <c r="R6" s="16"/>
    </row>
    <row r="7" spans="1:18" ht="19.5" customHeight="1">
      <c r="A7" s="59" t="s">
        <v>61</v>
      </c>
      <c r="B7" s="16"/>
      <c r="C7" s="16"/>
      <c r="D7" s="16"/>
      <c r="E7" s="16"/>
      <c r="F7" s="16"/>
      <c r="G7" s="16"/>
      <c r="H7" s="16">
        <v>3</v>
      </c>
      <c r="I7" s="16">
        <v>1300</v>
      </c>
      <c r="J7" s="16">
        <v>0</v>
      </c>
      <c r="K7" s="16">
        <v>800</v>
      </c>
      <c r="L7" s="16">
        <v>0</v>
      </c>
      <c r="M7" s="16"/>
      <c r="N7" s="16"/>
      <c r="O7" s="16">
        <v>565</v>
      </c>
      <c r="P7" s="16">
        <v>512155</v>
      </c>
      <c r="Q7" s="16">
        <v>279251</v>
      </c>
      <c r="R7" s="16"/>
    </row>
    <row r="8" spans="1:18" ht="19.5" customHeight="1">
      <c r="A8" s="59" t="s">
        <v>62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>
        <v>65</v>
      </c>
      <c r="P8" s="16">
        <v>136692</v>
      </c>
      <c r="Q8" s="16">
        <v>102210</v>
      </c>
      <c r="R8" s="60"/>
    </row>
    <row r="9" spans="1:18" ht="19.5" customHeight="1">
      <c r="A9" s="59" t="s">
        <v>63</v>
      </c>
      <c r="B9" s="16">
        <v>5</v>
      </c>
      <c r="C9" s="16">
        <v>46161</v>
      </c>
      <c r="D9" s="16">
        <v>44933</v>
      </c>
      <c r="E9" s="16">
        <v>35241</v>
      </c>
      <c r="F9" s="16">
        <v>34013</v>
      </c>
      <c r="G9" s="16"/>
      <c r="H9" s="16">
        <v>30</v>
      </c>
      <c r="I9" s="16">
        <v>139644</v>
      </c>
      <c r="J9" s="16">
        <v>90195</v>
      </c>
      <c r="K9" s="16">
        <v>107892</v>
      </c>
      <c r="L9" s="16">
        <v>72584</v>
      </c>
      <c r="M9" s="16"/>
      <c r="N9" s="16">
        <v>7</v>
      </c>
      <c r="O9" s="16">
        <v>2325</v>
      </c>
      <c r="P9" s="16">
        <v>3803905</v>
      </c>
      <c r="Q9" s="16">
        <v>3115247</v>
      </c>
      <c r="R9" s="60"/>
    </row>
    <row r="10" spans="1:18" ht="19.5" customHeight="1">
      <c r="A10" s="59" t="s">
        <v>64</v>
      </c>
      <c r="B10" s="16">
        <v>1</v>
      </c>
      <c r="C10" s="16">
        <v>10</v>
      </c>
      <c r="D10" s="16">
        <v>0</v>
      </c>
      <c r="E10" s="16">
        <v>10</v>
      </c>
      <c r="F10" s="16">
        <v>0</v>
      </c>
      <c r="G10" s="16"/>
      <c r="H10" s="16">
        <v>2</v>
      </c>
      <c r="I10" s="16">
        <v>126</v>
      </c>
      <c r="J10" s="16">
        <v>0</v>
      </c>
      <c r="K10" s="16">
        <v>126</v>
      </c>
      <c r="L10" s="16">
        <v>0</v>
      </c>
      <c r="M10" s="16"/>
      <c r="N10" s="16"/>
      <c r="O10" s="16">
        <v>311</v>
      </c>
      <c r="P10" s="16">
        <v>310774</v>
      </c>
      <c r="Q10" s="16">
        <v>262036</v>
      </c>
      <c r="R10" s="16"/>
    </row>
    <row r="11" spans="1:18" ht="19.5" customHeight="1">
      <c r="A11" s="59" t="s">
        <v>65</v>
      </c>
      <c r="B11" s="16"/>
      <c r="C11" s="16">
        <v>44933</v>
      </c>
      <c r="D11" s="16">
        <v>44933</v>
      </c>
      <c r="E11" s="16">
        <v>34013</v>
      </c>
      <c r="F11" s="16">
        <v>34013</v>
      </c>
      <c r="G11" s="16"/>
      <c r="H11" s="16">
        <v>11</v>
      </c>
      <c r="I11" s="16">
        <v>133640</v>
      </c>
      <c r="J11" s="16">
        <v>90195</v>
      </c>
      <c r="K11" s="16">
        <v>101388</v>
      </c>
      <c r="L11" s="16">
        <v>72584</v>
      </c>
      <c r="M11" s="16"/>
      <c r="N11" s="16">
        <v>7</v>
      </c>
      <c r="O11" s="16">
        <v>1576</v>
      </c>
      <c r="P11" s="16">
        <v>2626135</v>
      </c>
      <c r="Q11" s="16">
        <v>2173410</v>
      </c>
      <c r="R11" s="16"/>
    </row>
    <row r="12" spans="1:18" ht="19.5" customHeight="1">
      <c r="A12" s="59" t="s">
        <v>66</v>
      </c>
      <c r="B12" s="16"/>
      <c r="C12" s="16"/>
      <c r="D12" s="16"/>
      <c r="E12" s="16"/>
      <c r="F12" s="16"/>
      <c r="G12" s="16"/>
      <c r="H12" s="16">
        <v>2</v>
      </c>
      <c r="I12" s="16">
        <v>109</v>
      </c>
      <c r="J12" s="16">
        <v>0</v>
      </c>
      <c r="K12" s="16">
        <v>109</v>
      </c>
      <c r="L12" s="16">
        <v>0</v>
      </c>
      <c r="M12" s="16"/>
      <c r="N12" s="16"/>
      <c r="O12" s="16">
        <v>79</v>
      </c>
      <c r="P12" s="16">
        <v>99877</v>
      </c>
      <c r="Q12" s="16">
        <v>90392</v>
      </c>
      <c r="R12" s="16"/>
    </row>
    <row r="13" spans="1:18" ht="19.5" customHeight="1">
      <c r="A13" s="59" t="s">
        <v>67</v>
      </c>
      <c r="B13" s="16"/>
      <c r="C13" s="16"/>
      <c r="D13" s="16"/>
      <c r="E13" s="16"/>
      <c r="F13" s="16"/>
      <c r="G13" s="16"/>
      <c r="H13" s="16">
        <v>1</v>
      </c>
      <c r="I13" s="16">
        <v>1000</v>
      </c>
      <c r="J13" s="16">
        <v>0</v>
      </c>
      <c r="K13" s="16">
        <v>1000</v>
      </c>
      <c r="L13" s="16">
        <v>0</v>
      </c>
      <c r="M13" s="16"/>
      <c r="N13" s="16"/>
      <c r="O13" s="16">
        <v>235</v>
      </c>
      <c r="P13" s="16">
        <v>366031</v>
      </c>
      <c r="Q13" s="16">
        <v>313922</v>
      </c>
      <c r="R13" s="16"/>
    </row>
    <row r="14" spans="1:18" ht="19.5" customHeight="1">
      <c r="A14" s="59" t="s">
        <v>68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>
        <v>16</v>
      </c>
      <c r="P14" s="16">
        <v>67546</v>
      </c>
      <c r="Q14" s="16">
        <v>40902</v>
      </c>
      <c r="R14" s="16"/>
    </row>
    <row r="15" spans="1:18" ht="19.5" customHeight="1">
      <c r="A15" s="59" t="s">
        <v>69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v>4</v>
      </c>
      <c r="P15" s="16">
        <v>2975</v>
      </c>
      <c r="Q15" s="16">
        <v>2445</v>
      </c>
      <c r="R15" s="16"/>
    </row>
    <row r="16" spans="1:18" ht="19.5" customHeight="1">
      <c r="A16" s="59" t="s">
        <v>70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>
        <v>4</v>
      </c>
      <c r="P16" s="16">
        <v>1938</v>
      </c>
      <c r="Q16" s="16">
        <v>1938</v>
      </c>
      <c r="R16" s="16"/>
    </row>
    <row r="17" spans="1:18" ht="19.5" customHeight="1">
      <c r="A17" s="59" t="s">
        <v>71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>
        <v>3</v>
      </c>
      <c r="P17" s="16">
        <v>17660</v>
      </c>
      <c r="Q17" s="16">
        <v>17660</v>
      </c>
      <c r="R17" s="16"/>
    </row>
    <row r="18" spans="1:18" ht="19.5" customHeight="1">
      <c r="A18" s="59" t="s">
        <v>72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>
        <v>1</v>
      </c>
      <c r="P18" s="16">
        <v>16540</v>
      </c>
      <c r="Q18" s="16">
        <v>16540</v>
      </c>
      <c r="R18" s="16"/>
    </row>
    <row r="19" spans="1:18" ht="19.5" customHeight="1">
      <c r="A19" s="59" t="s">
        <v>73</v>
      </c>
      <c r="B19" s="16">
        <v>4</v>
      </c>
      <c r="C19" s="16">
        <v>1218</v>
      </c>
      <c r="D19" s="16">
        <v>0</v>
      </c>
      <c r="E19" s="16">
        <v>1218</v>
      </c>
      <c r="F19" s="16">
        <v>0</v>
      </c>
      <c r="G19" s="16"/>
      <c r="H19" s="16">
        <v>17</v>
      </c>
      <c r="I19" s="16">
        <v>6069</v>
      </c>
      <c r="J19" s="16">
        <v>0</v>
      </c>
      <c r="K19" s="16">
        <v>6069</v>
      </c>
      <c r="L19" s="16">
        <v>0</v>
      </c>
      <c r="M19" s="16"/>
      <c r="N19" s="16"/>
      <c r="O19" s="16">
        <v>99</v>
      </c>
      <c r="P19" s="16">
        <v>295729</v>
      </c>
      <c r="Q19" s="16">
        <v>196802</v>
      </c>
      <c r="R19" s="16"/>
    </row>
    <row r="20" spans="1:18" ht="24.75" customHeight="1">
      <c r="A20" s="61" t="s">
        <v>161</v>
      </c>
      <c r="B20" s="62"/>
      <c r="C20" s="62">
        <v>44033</v>
      </c>
      <c r="D20" s="62">
        <v>44033</v>
      </c>
      <c r="E20" s="62">
        <v>33113</v>
      </c>
      <c r="F20" s="62">
        <v>33113</v>
      </c>
      <c r="G20" s="62"/>
      <c r="H20" s="62">
        <v>2</v>
      </c>
      <c r="I20" s="62">
        <v>115939</v>
      </c>
      <c r="J20" s="62">
        <v>80349</v>
      </c>
      <c r="K20" s="62">
        <v>88672</v>
      </c>
      <c r="L20" s="62">
        <v>67898</v>
      </c>
      <c r="M20" s="62"/>
      <c r="N20" s="16">
        <v>4</v>
      </c>
      <c r="O20" s="16">
        <v>99</v>
      </c>
      <c r="P20" s="16">
        <v>1182471</v>
      </c>
      <c r="Q20" s="16">
        <v>889840</v>
      </c>
      <c r="R20" s="16"/>
    </row>
    <row r="21" spans="1:18" ht="36" customHeight="1">
      <c r="A21" s="195" t="s">
        <v>74</v>
      </c>
      <c r="B21" s="192" t="s">
        <v>181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</row>
    <row r="22" spans="1:18" ht="15.75" customHeight="1">
      <c r="A22" s="195"/>
      <c r="B22" s="192" t="s">
        <v>188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</row>
    <row r="23" spans="1:18" ht="12.75" customHeight="1">
      <c r="A23" s="194" t="s">
        <v>75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</row>
    <row r="24" spans="1:15" ht="3" customHeight="1" hidden="1">
      <c r="A24" s="201"/>
      <c r="B24" s="201"/>
      <c r="C24" s="201"/>
      <c r="D24" s="201"/>
      <c r="L24" s="201"/>
      <c r="M24" s="201"/>
      <c r="N24" s="201"/>
      <c r="O24" s="201"/>
    </row>
  </sheetData>
  <sheetProtection/>
  <mergeCells count="25">
    <mergeCell ref="A24:D24"/>
    <mergeCell ref="E4:F4"/>
    <mergeCell ref="O4:O5"/>
    <mergeCell ref="G4:G5"/>
    <mergeCell ref="B4:B5"/>
    <mergeCell ref="N3:N5"/>
    <mergeCell ref="K4:L4"/>
    <mergeCell ref="C4:D4"/>
    <mergeCell ref="M4:M5"/>
    <mergeCell ref="L24:O24"/>
    <mergeCell ref="B21:R21"/>
    <mergeCell ref="B22:R22"/>
    <mergeCell ref="A23:R23"/>
    <mergeCell ref="A21:A22"/>
    <mergeCell ref="I4:J4"/>
    <mergeCell ref="H4:H5"/>
    <mergeCell ref="Q4:Q5"/>
    <mergeCell ref="P4:P5"/>
    <mergeCell ref="A3:A5"/>
    <mergeCell ref="P2:Q2"/>
    <mergeCell ref="B3:G3"/>
    <mergeCell ref="H3:M3"/>
    <mergeCell ref="O3:R3"/>
    <mergeCell ref="R4:R5"/>
    <mergeCell ref="A1:R1"/>
  </mergeCells>
  <printOptions/>
  <pageMargins left="0.6692913385826772" right="0.6692913385826772" top="0.63" bottom="0.787401574803149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O1"/>
    </sheetView>
  </sheetViews>
  <sheetFormatPr defaultColWidth="9.00390625" defaultRowHeight="14.25"/>
  <cols>
    <col min="1" max="1" width="12.375" style="10" customWidth="1"/>
    <col min="2" max="2" width="7.50390625" style="10" customWidth="1"/>
    <col min="3" max="3" width="7.625" style="10" customWidth="1"/>
    <col min="4" max="5" width="8.125" style="10" customWidth="1"/>
    <col min="6" max="6" width="8.25390625" style="10" customWidth="1"/>
    <col min="7" max="7" width="7.375" style="10" customWidth="1"/>
    <col min="8" max="8" width="8.375" style="10" customWidth="1"/>
    <col min="9" max="9" width="7.75390625" style="10" customWidth="1"/>
    <col min="10" max="10" width="7.625" style="10" customWidth="1"/>
    <col min="11" max="11" width="8.25390625" style="10" customWidth="1"/>
    <col min="12" max="12" width="6.00390625" style="10" customWidth="1"/>
    <col min="13" max="13" width="8.25390625" style="10" customWidth="1"/>
    <col min="14" max="14" width="7.75390625" style="10" customWidth="1"/>
    <col min="15" max="15" width="5.75390625" style="10" customWidth="1"/>
    <col min="16" max="16384" width="9.00390625" style="10" customWidth="1"/>
  </cols>
  <sheetData>
    <row r="1" spans="1:15" ht="24.75" customHeight="1">
      <c r="A1" s="221" t="s">
        <v>76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4" ht="24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222">
        <v>43705</v>
      </c>
      <c r="M2" s="222"/>
      <c r="N2" s="222"/>
    </row>
    <row r="3" spans="1:15" ht="24.75" customHeight="1">
      <c r="A3" s="206"/>
      <c r="B3" s="215" t="s">
        <v>77</v>
      </c>
      <c r="C3" s="216"/>
      <c r="D3" s="217"/>
      <c r="E3" s="215" t="s">
        <v>78</v>
      </c>
      <c r="F3" s="216"/>
      <c r="G3" s="216"/>
      <c r="H3" s="216"/>
      <c r="I3" s="217"/>
      <c r="J3" s="215" t="s">
        <v>79</v>
      </c>
      <c r="K3" s="216"/>
      <c r="L3" s="216"/>
      <c r="M3" s="216"/>
      <c r="N3" s="217"/>
      <c r="O3" s="212" t="s">
        <v>80</v>
      </c>
    </row>
    <row r="4" spans="1:15" ht="24.75" customHeight="1">
      <c r="A4" s="206"/>
      <c r="B4" s="218"/>
      <c r="C4" s="219"/>
      <c r="D4" s="220"/>
      <c r="E4" s="218"/>
      <c r="F4" s="219"/>
      <c r="G4" s="219"/>
      <c r="H4" s="219"/>
      <c r="I4" s="220"/>
      <c r="J4" s="218"/>
      <c r="K4" s="219"/>
      <c r="L4" s="219"/>
      <c r="M4" s="219"/>
      <c r="N4" s="220"/>
      <c r="O4" s="213"/>
    </row>
    <row r="5" spans="1:15" ht="24.75" customHeight="1">
      <c r="A5" s="206"/>
      <c r="B5" s="207" t="s">
        <v>38</v>
      </c>
      <c r="C5" s="207" t="s">
        <v>39</v>
      </c>
      <c r="D5" s="207" t="s">
        <v>8</v>
      </c>
      <c r="E5" s="223" t="s">
        <v>38</v>
      </c>
      <c r="F5" s="223"/>
      <c r="G5" s="224" t="s">
        <v>39</v>
      </c>
      <c r="H5" s="225"/>
      <c r="I5" s="207" t="s">
        <v>8</v>
      </c>
      <c r="J5" s="223" t="s">
        <v>38</v>
      </c>
      <c r="K5" s="223"/>
      <c r="L5" s="224" t="s">
        <v>39</v>
      </c>
      <c r="M5" s="225"/>
      <c r="N5" s="210" t="s">
        <v>8</v>
      </c>
      <c r="O5" s="213"/>
    </row>
    <row r="6" spans="1:15" ht="24.75" customHeight="1">
      <c r="A6" s="206"/>
      <c r="B6" s="208"/>
      <c r="C6" s="208"/>
      <c r="D6" s="209"/>
      <c r="E6" s="3" t="s">
        <v>37</v>
      </c>
      <c r="F6" s="2" t="s">
        <v>59</v>
      </c>
      <c r="G6" s="3" t="s">
        <v>37</v>
      </c>
      <c r="H6" s="2" t="s">
        <v>59</v>
      </c>
      <c r="I6" s="209"/>
      <c r="J6" s="3" t="s">
        <v>37</v>
      </c>
      <c r="K6" s="2" t="s">
        <v>59</v>
      </c>
      <c r="L6" s="3" t="s">
        <v>37</v>
      </c>
      <c r="M6" s="2" t="s">
        <v>59</v>
      </c>
      <c r="N6" s="211"/>
      <c r="O6" s="214"/>
    </row>
    <row r="7" spans="1:15" ht="22.5" customHeight="1">
      <c r="A7" s="3" t="s">
        <v>82</v>
      </c>
      <c r="B7" s="12"/>
      <c r="C7" s="12"/>
      <c r="D7" s="12">
        <v>2</v>
      </c>
      <c r="E7" s="68"/>
      <c r="F7" s="68"/>
      <c r="G7" s="68"/>
      <c r="H7" s="69"/>
      <c r="I7" s="69">
        <v>22790</v>
      </c>
      <c r="J7" s="69"/>
      <c r="K7" s="69"/>
      <c r="L7" s="69"/>
      <c r="M7" s="69"/>
      <c r="N7" s="69">
        <v>22790</v>
      </c>
      <c r="O7" s="38"/>
    </row>
    <row r="8" spans="1:16" ht="22.5" customHeight="1">
      <c r="A8" s="3" t="s">
        <v>83</v>
      </c>
      <c r="B8" s="12">
        <v>0</v>
      </c>
      <c r="C8" s="12">
        <v>7</v>
      </c>
      <c r="D8" s="12">
        <v>449</v>
      </c>
      <c r="E8" s="68">
        <v>0</v>
      </c>
      <c r="F8" s="68">
        <v>0</v>
      </c>
      <c r="G8" s="68">
        <v>1858</v>
      </c>
      <c r="H8" s="69">
        <v>0</v>
      </c>
      <c r="I8" s="69">
        <v>303947</v>
      </c>
      <c r="J8" s="69">
        <v>0</v>
      </c>
      <c r="K8" s="69">
        <v>0</v>
      </c>
      <c r="L8" s="69">
        <v>1858</v>
      </c>
      <c r="M8" s="69">
        <v>0</v>
      </c>
      <c r="N8" s="69">
        <v>275478</v>
      </c>
      <c r="O8" s="38"/>
      <c r="P8" s="18"/>
    </row>
    <row r="9" spans="1:16" ht="22.5" customHeight="1">
      <c r="A9" s="3" t="s">
        <v>84</v>
      </c>
      <c r="B9" s="12">
        <v>0</v>
      </c>
      <c r="C9" s="12">
        <v>7</v>
      </c>
      <c r="D9" s="12">
        <v>466</v>
      </c>
      <c r="E9" s="68">
        <v>0</v>
      </c>
      <c r="F9" s="68">
        <v>0</v>
      </c>
      <c r="G9" s="68">
        <v>27583</v>
      </c>
      <c r="H9" s="69">
        <v>24358</v>
      </c>
      <c r="I9" s="69">
        <v>353761</v>
      </c>
      <c r="J9" s="69">
        <v>0</v>
      </c>
      <c r="K9" s="69">
        <v>0</v>
      </c>
      <c r="L9" s="69">
        <v>26052</v>
      </c>
      <c r="M9" s="69">
        <v>22827</v>
      </c>
      <c r="N9" s="69">
        <v>301147</v>
      </c>
      <c r="O9" s="38">
        <v>2</v>
      </c>
      <c r="P9" s="18"/>
    </row>
    <row r="10" spans="1:15" ht="22.5" customHeight="1">
      <c r="A10" s="3" t="s">
        <v>85</v>
      </c>
      <c r="B10" s="12">
        <v>3</v>
      </c>
      <c r="C10" s="12">
        <v>12</v>
      </c>
      <c r="D10" s="16">
        <v>373</v>
      </c>
      <c r="E10" s="68">
        <v>1975</v>
      </c>
      <c r="F10" s="68">
        <v>900</v>
      </c>
      <c r="G10" s="68">
        <v>19289</v>
      </c>
      <c r="H10" s="69">
        <v>900</v>
      </c>
      <c r="I10" s="69">
        <v>440838</v>
      </c>
      <c r="J10" s="69">
        <v>1975</v>
      </c>
      <c r="K10" s="69">
        <v>900</v>
      </c>
      <c r="L10" s="69">
        <v>19289</v>
      </c>
      <c r="M10" s="69">
        <v>900</v>
      </c>
      <c r="N10" s="69">
        <v>368103</v>
      </c>
      <c r="O10" s="38">
        <v>1</v>
      </c>
    </row>
    <row r="11" spans="1:16" ht="22.5" customHeight="1">
      <c r="A11" s="3" t="s">
        <v>86</v>
      </c>
      <c r="B11" s="12">
        <v>2</v>
      </c>
      <c r="C11" s="12">
        <v>4</v>
      </c>
      <c r="D11" s="12">
        <v>388</v>
      </c>
      <c r="E11" s="68">
        <v>153</v>
      </c>
      <c r="F11" s="68">
        <v>0</v>
      </c>
      <c r="G11" s="68">
        <v>4831</v>
      </c>
      <c r="H11" s="69">
        <v>3478</v>
      </c>
      <c r="I11" s="69">
        <v>1010093</v>
      </c>
      <c r="J11" s="69">
        <v>153</v>
      </c>
      <c r="K11" s="69">
        <v>0</v>
      </c>
      <c r="L11" s="69">
        <v>4831</v>
      </c>
      <c r="M11" s="69">
        <v>3478</v>
      </c>
      <c r="N11" s="69">
        <v>852914</v>
      </c>
      <c r="O11" s="38">
        <v>1</v>
      </c>
      <c r="P11" s="18"/>
    </row>
    <row r="12" spans="1:16" s="31" customFormat="1" ht="22.5" customHeight="1">
      <c r="A12" s="65" t="s">
        <v>87</v>
      </c>
      <c r="B12" s="16">
        <v>0</v>
      </c>
      <c r="C12" s="16">
        <v>0</v>
      </c>
      <c r="D12" s="16">
        <v>241</v>
      </c>
      <c r="E12" s="68">
        <v>44033</v>
      </c>
      <c r="F12" s="68">
        <v>44033</v>
      </c>
      <c r="G12" s="68">
        <v>44376</v>
      </c>
      <c r="H12" s="68">
        <v>44376</v>
      </c>
      <c r="I12" s="68">
        <v>813778</v>
      </c>
      <c r="J12" s="68">
        <v>33113</v>
      </c>
      <c r="K12" s="68">
        <v>33113</v>
      </c>
      <c r="L12" s="68">
        <v>33421</v>
      </c>
      <c r="M12" s="68">
        <v>33421</v>
      </c>
      <c r="N12" s="68">
        <v>549530</v>
      </c>
      <c r="O12" s="16">
        <v>2</v>
      </c>
      <c r="P12" s="18"/>
    </row>
    <row r="13" spans="1:16" s="31" customFormat="1" ht="22.5" customHeight="1">
      <c r="A13" s="65" t="s">
        <v>88</v>
      </c>
      <c r="B13" s="16">
        <v>0</v>
      </c>
      <c r="C13" s="16">
        <v>2</v>
      </c>
      <c r="D13" s="16">
        <v>172</v>
      </c>
      <c r="E13" s="68">
        <v>0</v>
      </c>
      <c r="F13" s="68">
        <v>0</v>
      </c>
      <c r="G13" s="68">
        <v>1009</v>
      </c>
      <c r="H13" s="68">
        <v>0</v>
      </c>
      <c r="I13" s="68">
        <v>177288</v>
      </c>
      <c r="J13" s="68">
        <v>0</v>
      </c>
      <c r="K13" s="68">
        <v>0</v>
      </c>
      <c r="L13" s="68">
        <v>509</v>
      </c>
      <c r="M13" s="68">
        <v>0</v>
      </c>
      <c r="N13" s="68">
        <v>151320</v>
      </c>
      <c r="O13" s="16"/>
      <c r="P13" s="18"/>
    </row>
    <row r="14" spans="1:16" ht="22.5" customHeight="1">
      <c r="A14" s="3" t="s">
        <v>89</v>
      </c>
      <c r="B14" s="12">
        <v>0</v>
      </c>
      <c r="C14" s="12">
        <v>1</v>
      </c>
      <c r="D14" s="12">
        <v>90</v>
      </c>
      <c r="E14" s="68">
        <v>0</v>
      </c>
      <c r="F14" s="68">
        <v>0</v>
      </c>
      <c r="G14" s="68">
        <v>24915</v>
      </c>
      <c r="H14" s="69">
        <v>0</v>
      </c>
      <c r="I14" s="69">
        <v>203206</v>
      </c>
      <c r="J14" s="69">
        <v>0</v>
      </c>
      <c r="K14" s="69">
        <v>0</v>
      </c>
      <c r="L14" s="69">
        <v>10774</v>
      </c>
      <c r="M14" s="69">
        <v>0</v>
      </c>
      <c r="N14" s="69">
        <v>136375</v>
      </c>
      <c r="O14" s="38"/>
      <c r="P14" s="18"/>
    </row>
    <row r="15" spans="1:16" ht="22.5" customHeight="1">
      <c r="A15" s="3" t="s">
        <v>90</v>
      </c>
      <c r="B15" s="12">
        <v>0</v>
      </c>
      <c r="C15" s="12">
        <v>0</v>
      </c>
      <c r="D15" s="12">
        <v>72</v>
      </c>
      <c r="E15" s="68">
        <v>0</v>
      </c>
      <c r="F15" s="68">
        <v>0</v>
      </c>
      <c r="G15" s="68">
        <v>0</v>
      </c>
      <c r="H15" s="69">
        <v>0</v>
      </c>
      <c r="I15" s="69">
        <v>375913</v>
      </c>
      <c r="J15" s="69">
        <v>0</v>
      </c>
      <c r="K15" s="69">
        <v>0</v>
      </c>
      <c r="L15" s="69">
        <v>0</v>
      </c>
      <c r="M15" s="69">
        <v>0</v>
      </c>
      <c r="N15" s="69">
        <v>224873</v>
      </c>
      <c r="O15" s="38"/>
      <c r="P15" s="18"/>
    </row>
    <row r="16" spans="1:16" ht="22.5" customHeight="1">
      <c r="A16" s="3" t="s">
        <v>91</v>
      </c>
      <c r="B16" s="12">
        <v>0</v>
      </c>
      <c r="C16" s="12">
        <v>0</v>
      </c>
      <c r="D16" s="12">
        <v>76</v>
      </c>
      <c r="E16" s="68">
        <v>0</v>
      </c>
      <c r="F16" s="68">
        <v>0</v>
      </c>
      <c r="G16" s="68">
        <v>17083</v>
      </c>
      <c r="H16" s="69">
        <v>17083</v>
      </c>
      <c r="I16" s="69">
        <v>211773</v>
      </c>
      <c r="J16" s="69">
        <v>0</v>
      </c>
      <c r="K16" s="69">
        <v>0</v>
      </c>
      <c r="L16" s="69">
        <v>11958</v>
      </c>
      <c r="M16" s="69">
        <v>11958</v>
      </c>
      <c r="N16" s="69">
        <v>193650</v>
      </c>
      <c r="O16" s="38">
        <v>1</v>
      </c>
      <c r="P16" s="18"/>
    </row>
    <row r="17" spans="1:15" ht="22.5" customHeight="1">
      <c r="A17" s="12" t="s">
        <v>92</v>
      </c>
      <c r="B17" s="12">
        <f aca="true" t="shared" si="0" ref="B17:O17">SUM(B7:B16)</f>
        <v>5</v>
      </c>
      <c r="C17" s="12">
        <f>SUM(C7:C16)</f>
        <v>33</v>
      </c>
      <c r="D17" s="12">
        <f>SUM(D7:D16)</f>
        <v>2329</v>
      </c>
      <c r="E17" s="68">
        <f t="shared" si="0"/>
        <v>46161</v>
      </c>
      <c r="F17" s="68">
        <f t="shared" si="0"/>
        <v>44933</v>
      </c>
      <c r="G17" s="68">
        <f t="shared" si="0"/>
        <v>140944</v>
      </c>
      <c r="H17" s="69">
        <f t="shared" si="0"/>
        <v>90195</v>
      </c>
      <c r="I17" s="69">
        <f>SUM(I7:I16)</f>
        <v>3913387</v>
      </c>
      <c r="J17" s="69">
        <f t="shared" si="0"/>
        <v>35241</v>
      </c>
      <c r="K17" s="69">
        <f t="shared" si="0"/>
        <v>34013</v>
      </c>
      <c r="L17" s="118">
        <f t="shared" si="0"/>
        <v>108692</v>
      </c>
      <c r="M17" s="69">
        <f t="shared" si="0"/>
        <v>72584</v>
      </c>
      <c r="N17" s="69">
        <f t="shared" si="0"/>
        <v>3076180</v>
      </c>
      <c r="O17" s="38">
        <f t="shared" si="0"/>
        <v>7</v>
      </c>
    </row>
    <row r="18" spans="1:15" ht="14.25">
      <c r="A18" s="205" t="s">
        <v>75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</row>
    <row r="19" spans="1:11" ht="18.75" customHeight="1">
      <c r="A19" s="13"/>
      <c r="B19" s="14"/>
      <c r="C19" s="14"/>
      <c r="J19" s="201"/>
      <c r="K19" s="201"/>
    </row>
    <row r="20" ht="22.5" customHeight="1"/>
  </sheetData>
  <sheetProtection/>
  <mergeCells count="18">
    <mergeCell ref="L2:N2"/>
    <mergeCell ref="E5:F5"/>
    <mergeCell ref="G5:H5"/>
    <mergeCell ref="J5:K5"/>
    <mergeCell ref="L5:M5"/>
    <mergeCell ref="J3:N4"/>
    <mergeCell ref="B3:D4"/>
    <mergeCell ref="A1:O1"/>
    <mergeCell ref="A18:O18"/>
    <mergeCell ref="J19:K19"/>
    <mergeCell ref="A3:A6"/>
    <mergeCell ref="B5:B6"/>
    <mergeCell ref="C5:C6"/>
    <mergeCell ref="D5:D6"/>
    <mergeCell ref="I5:I6"/>
    <mergeCell ref="N5:N6"/>
    <mergeCell ref="O3:O6"/>
    <mergeCell ref="E3:I4"/>
  </mergeCells>
  <printOptions/>
  <pageMargins left="0.8661417322834646" right="0.8661417322834646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SheetLayoutView="100" zoomScalePageLayoutView="0" workbookViewId="0" topLeftCell="A1">
      <selection activeCell="C31" sqref="C31"/>
    </sheetView>
  </sheetViews>
  <sheetFormatPr defaultColWidth="9.00390625" defaultRowHeight="14.25"/>
  <cols>
    <col min="1" max="1" width="9.50390625" style="41" customWidth="1"/>
    <col min="2" max="2" width="5.875" style="41" customWidth="1"/>
    <col min="3" max="3" width="27.375" style="41" customWidth="1"/>
    <col min="4" max="4" width="6.875" style="41" customWidth="1"/>
    <col min="5" max="5" width="14.875" style="41" customWidth="1"/>
    <col min="6" max="6" width="6.625" style="41" customWidth="1"/>
    <col min="7" max="7" width="6.375" style="41" customWidth="1"/>
    <col min="8" max="8" width="6.875" style="41" customWidth="1"/>
    <col min="9" max="16384" width="9.00390625" style="41" customWidth="1"/>
  </cols>
  <sheetData>
    <row r="1" spans="1:8" ht="19.5" customHeight="1">
      <c r="A1" s="157" t="s">
        <v>143</v>
      </c>
      <c r="B1" s="157"/>
      <c r="C1" s="157"/>
      <c r="D1" s="157"/>
      <c r="E1" s="157"/>
      <c r="F1" s="157"/>
      <c r="G1" s="239"/>
      <c r="H1" s="239"/>
    </row>
    <row r="2" spans="1:8" ht="14.25">
      <c r="A2" s="240">
        <v>43705</v>
      </c>
      <c r="B2" s="240"/>
      <c r="C2" s="42"/>
      <c r="D2" s="43"/>
      <c r="G2" s="241" t="s">
        <v>93</v>
      </c>
      <c r="H2" s="241"/>
    </row>
    <row r="3" spans="1:8" ht="14.25">
      <c r="A3" s="244" t="s">
        <v>94</v>
      </c>
      <c r="B3" s="242" t="s">
        <v>95</v>
      </c>
      <c r="C3" s="238" t="s">
        <v>96</v>
      </c>
      <c r="D3" s="238"/>
      <c r="E3" s="238" t="s">
        <v>13</v>
      </c>
      <c r="F3" s="238"/>
      <c r="G3" s="238" t="s">
        <v>97</v>
      </c>
      <c r="H3" s="238"/>
    </row>
    <row r="4" spans="1:8" ht="27.75" customHeight="1">
      <c r="A4" s="244"/>
      <c r="B4" s="242"/>
      <c r="C4" s="245" t="s">
        <v>98</v>
      </c>
      <c r="D4" s="246" t="s">
        <v>99</v>
      </c>
      <c r="E4" s="245" t="s">
        <v>98</v>
      </c>
      <c r="F4" s="243" t="s">
        <v>100</v>
      </c>
      <c r="G4" s="245" t="s">
        <v>98</v>
      </c>
      <c r="H4" s="243" t="s">
        <v>100</v>
      </c>
    </row>
    <row r="5" spans="1:8" ht="1.5" customHeight="1">
      <c r="A5" s="244"/>
      <c r="B5" s="242"/>
      <c r="C5" s="245"/>
      <c r="D5" s="247"/>
      <c r="E5" s="245"/>
      <c r="F5" s="243"/>
      <c r="G5" s="245"/>
      <c r="H5" s="243"/>
    </row>
    <row r="6" spans="1:8" ht="12" customHeight="1">
      <c r="A6" s="229" t="s">
        <v>160</v>
      </c>
      <c r="B6" s="235">
        <f>SUM(D6:D14,F6:F14)</f>
        <v>1858</v>
      </c>
      <c r="C6" s="44" t="s">
        <v>144</v>
      </c>
      <c r="D6" s="44">
        <v>335</v>
      </c>
      <c r="E6" s="45"/>
      <c r="F6" s="44"/>
      <c r="G6" s="44"/>
      <c r="H6" s="44"/>
    </row>
    <row r="7" spans="1:8" ht="13.5" customHeight="1">
      <c r="A7" s="230"/>
      <c r="B7" s="236"/>
      <c r="C7" s="71" t="s">
        <v>152</v>
      </c>
      <c r="D7" s="44">
        <v>337</v>
      </c>
      <c r="E7" s="47"/>
      <c r="F7" s="44"/>
      <c r="G7" s="44"/>
      <c r="H7" s="44"/>
    </row>
    <row r="8" spans="1:8" ht="12" customHeight="1">
      <c r="A8" s="230"/>
      <c r="B8" s="236"/>
      <c r="C8" s="71" t="s">
        <v>153</v>
      </c>
      <c r="D8" s="44">
        <v>50</v>
      </c>
      <c r="E8" s="44"/>
      <c r="F8" s="44"/>
      <c r="G8" s="44"/>
      <c r="H8" s="44"/>
    </row>
    <row r="9" spans="1:8" ht="12" customHeight="1">
      <c r="A9" s="230"/>
      <c r="B9" s="236"/>
      <c r="C9" s="72" t="s">
        <v>157</v>
      </c>
      <c r="D9" s="44">
        <v>100</v>
      </c>
      <c r="E9" s="44"/>
      <c r="F9" s="48"/>
      <c r="G9" s="44"/>
      <c r="H9" s="44"/>
    </row>
    <row r="10" spans="1:8" ht="12" customHeight="1">
      <c r="A10" s="230"/>
      <c r="B10" s="236"/>
      <c r="C10" s="44" t="s">
        <v>162</v>
      </c>
      <c r="D10" s="44">
        <v>346</v>
      </c>
      <c r="E10" s="44"/>
      <c r="F10" s="48"/>
      <c r="G10" s="44"/>
      <c r="H10" s="44"/>
    </row>
    <row r="11" spans="1:8" ht="12" customHeight="1">
      <c r="A11" s="230"/>
      <c r="B11" s="236"/>
      <c r="C11" s="44" t="s">
        <v>168</v>
      </c>
      <c r="D11" s="44">
        <v>346</v>
      </c>
      <c r="E11" s="44"/>
      <c r="F11" s="48"/>
      <c r="G11" s="44"/>
      <c r="H11" s="44"/>
    </row>
    <row r="12" spans="1:8" ht="9.75" customHeight="1">
      <c r="A12" s="230"/>
      <c r="B12" s="236"/>
      <c r="C12" s="103" t="s">
        <v>177</v>
      </c>
      <c r="D12" s="44">
        <v>344</v>
      </c>
      <c r="E12" s="44"/>
      <c r="F12" s="48"/>
      <c r="G12" s="44"/>
      <c r="H12" s="44"/>
    </row>
    <row r="13" spans="1:8" ht="9.75" customHeight="1">
      <c r="A13" s="66"/>
      <c r="B13" s="236"/>
      <c r="C13" s="47"/>
      <c r="D13" s="44"/>
      <c r="E13" s="44"/>
      <c r="F13" s="48"/>
      <c r="G13" s="44"/>
      <c r="H13" s="44"/>
    </row>
    <row r="14" spans="1:8" ht="9.75" customHeight="1">
      <c r="A14" s="66"/>
      <c r="B14" s="248"/>
      <c r="C14" s="47"/>
      <c r="D14" s="44"/>
      <c r="E14" s="44"/>
      <c r="F14" s="48"/>
      <c r="G14" s="44"/>
      <c r="H14" s="44"/>
    </row>
    <row r="15" spans="1:8" ht="13.5" customHeight="1">
      <c r="A15" s="229" t="s">
        <v>140</v>
      </c>
      <c r="B15" s="226">
        <f>SUM(D15:D28,F15:F28)</f>
        <v>26052</v>
      </c>
      <c r="C15" s="44" t="s">
        <v>145</v>
      </c>
      <c r="D15" s="44">
        <v>1000</v>
      </c>
      <c r="E15" s="73" t="s">
        <v>175</v>
      </c>
      <c r="F15" s="44">
        <v>16076</v>
      </c>
      <c r="G15" s="44"/>
      <c r="H15" s="44"/>
    </row>
    <row r="16" spans="1:8" ht="9.75" customHeight="1">
      <c r="A16" s="230"/>
      <c r="B16" s="227"/>
      <c r="C16" s="44" t="s">
        <v>146</v>
      </c>
      <c r="D16" s="44">
        <v>100</v>
      </c>
      <c r="E16" s="73" t="s">
        <v>176</v>
      </c>
      <c r="F16" s="44">
        <v>6751</v>
      </c>
      <c r="G16" s="44"/>
      <c r="H16" s="44"/>
    </row>
    <row r="17" spans="1:8" ht="9.75" customHeight="1">
      <c r="A17" s="230"/>
      <c r="B17" s="227"/>
      <c r="C17" s="44" t="s">
        <v>149</v>
      </c>
      <c r="D17" s="44">
        <v>335</v>
      </c>
      <c r="E17" s="44"/>
      <c r="F17" s="44"/>
      <c r="G17" s="44"/>
      <c r="H17" s="44"/>
    </row>
    <row r="18" spans="1:12" ht="9.75" customHeight="1">
      <c r="A18" s="230"/>
      <c r="B18" s="227"/>
      <c r="C18" s="71" t="s">
        <v>151</v>
      </c>
      <c r="D18" s="44">
        <v>337</v>
      </c>
      <c r="E18" s="44"/>
      <c r="F18" s="44"/>
      <c r="G18" s="44"/>
      <c r="H18" s="44"/>
      <c r="L18" s="41" t="s">
        <v>81</v>
      </c>
    </row>
    <row r="19" spans="1:8" ht="9.75" customHeight="1">
      <c r="A19" s="230"/>
      <c r="B19" s="227"/>
      <c r="C19" s="72" t="s">
        <v>159</v>
      </c>
      <c r="D19" s="44">
        <v>337</v>
      </c>
      <c r="E19" s="44"/>
      <c r="F19" s="44"/>
      <c r="G19" s="44"/>
      <c r="H19" s="44"/>
    </row>
    <row r="20" spans="1:8" ht="9.75" customHeight="1">
      <c r="A20" s="230"/>
      <c r="B20" s="227"/>
      <c r="C20" s="44" t="s">
        <v>166</v>
      </c>
      <c r="D20" s="44">
        <v>1000</v>
      </c>
      <c r="E20" s="44"/>
      <c r="F20" s="44"/>
      <c r="G20" s="44"/>
      <c r="H20" s="44"/>
    </row>
    <row r="21" spans="1:8" ht="9.75" customHeight="1">
      <c r="A21" s="230"/>
      <c r="B21" s="227"/>
      <c r="C21" s="103" t="s">
        <v>178</v>
      </c>
      <c r="D21" s="44">
        <v>116</v>
      </c>
      <c r="E21" s="44"/>
      <c r="F21" s="44"/>
      <c r="G21" s="44"/>
      <c r="H21" s="44"/>
    </row>
    <row r="22" spans="1:8" ht="9.75" customHeight="1">
      <c r="A22" s="230"/>
      <c r="B22" s="227"/>
      <c r="C22" s="46"/>
      <c r="D22" s="44"/>
      <c r="E22" s="44"/>
      <c r="F22" s="44"/>
      <c r="G22" s="44"/>
      <c r="H22" s="44"/>
    </row>
    <row r="23" spans="1:8" ht="9.75" customHeight="1">
      <c r="A23" s="230"/>
      <c r="B23" s="227"/>
      <c r="C23" s="49"/>
      <c r="D23" s="44"/>
      <c r="E23" s="44"/>
      <c r="F23" s="44"/>
      <c r="G23" s="44"/>
      <c r="H23" s="44"/>
    </row>
    <row r="24" spans="1:8" ht="9.75" customHeight="1">
      <c r="A24" s="230"/>
      <c r="B24" s="227"/>
      <c r="C24" s="49"/>
      <c r="D24" s="50"/>
      <c r="E24" s="44"/>
      <c r="F24" s="44"/>
      <c r="G24" s="44"/>
      <c r="H24" s="44"/>
    </row>
    <row r="25" spans="1:8" ht="9.75" customHeight="1">
      <c r="A25" s="230"/>
      <c r="B25" s="227"/>
      <c r="C25" s="51"/>
      <c r="D25" s="49"/>
      <c r="E25" s="44"/>
      <c r="F25" s="44"/>
      <c r="G25" s="44"/>
      <c r="H25" s="44"/>
    </row>
    <row r="26" spans="1:8" ht="9.75" customHeight="1">
      <c r="A26" s="230"/>
      <c r="B26" s="227"/>
      <c r="C26" s="51"/>
      <c r="D26" s="49"/>
      <c r="E26" s="44"/>
      <c r="F26" s="44"/>
      <c r="G26" s="44"/>
      <c r="H26" s="44"/>
    </row>
    <row r="27" spans="1:8" ht="9.75" customHeight="1">
      <c r="A27" s="230"/>
      <c r="B27" s="227"/>
      <c r="C27" s="44"/>
      <c r="D27" s="49"/>
      <c r="E27" s="44"/>
      <c r="F27" s="44"/>
      <c r="G27" s="44"/>
      <c r="H27" s="44"/>
    </row>
    <row r="28" spans="1:8" ht="9.75" customHeight="1">
      <c r="A28" s="66"/>
      <c r="B28" s="228"/>
      <c r="C28" s="44"/>
      <c r="D28" s="49"/>
      <c r="E28" s="44"/>
      <c r="F28" s="44"/>
      <c r="G28" s="44"/>
      <c r="H28" s="44"/>
    </row>
    <row r="29" spans="1:8" ht="9.75" customHeight="1">
      <c r="A29" s="229" t="s">
        <v>101</v>
      </c>
      <c r="B29" s="226">
        <f>SUM(D29:D43,F29:F43)</f>
        <v>19288</v>
      </c>
      <c r="C29" s="44" t="s">
        <v>163</v>
      </c>
      <c r="D29" s="44">
        <v>346</v>
      </c>
      <c r="E29" s="121" t="s">
        <v>189</v>
      </c>
      <c r="F29" s="44">
        <v>900</v>
      </c>
      <c r="G29" s="44"/>
      <c r="H29" s="44"/>
    </row>
    <row r="30" spans="1:8" ht="9.75" customHeight="1">
      <c r="A30" s="230"/>
      <c r="B30" s="227"/>
      <c r="C30" s="44" t="s">
        <v>164</v>
      </c>
      <c r="D30" s="44">
        <v>5000</v>
      </c>
      <c r="E30" s="52"/>
      <c r="F30" s="44"/>
      <c r="G30" s="53"/>
      <c r="H30" s="44"/>
    </row>
    <row r="31" spans="1:8" ht="9.75" customHeight="1">
      <c r="A31" s="230"/>
      <c r="B31" s="227"/>
      <c r="C31" s="44" t="s">
        <v>165</v>
      </c>
      <c r="D31" s="44">
        <v>10000</v>
      </c>
      <c r="E31" s="52"/>
      <c r="F31" s="44"/>
      <c r="G31" s="44"/>
      <c r="H31" s="44"/>
    </row>
    <row r="32" spans="1:8" ht="9.75" customHeight="1">
      <c r="A32" s="230"/>
      <c r="B32" s="227"/>
      <c r="C32" s="44" t="s">
        <v>167</v>
      </c>
      <c r="D32" s="44">
        <v>100</v>
      </c>
      <c r="E32" s="54"/>
      <c r="F32" s="44"/>
      <c r="G32" s="44"/>
      <c r="H32" s="44"/>
    </row>
    <row r="33" spans="1:8" ht="9.75" customHeight="1">
      <c r="A33" s="230"/>
      <c r="B33" s="227"/>
      <c r="C33" s="73" t="s">
        <v>170</v>
      </c>
      <c r="D33" s="44">
        <v>344</v>
      </c>
      <c r="E33" s="52"/>
      <c r="F33" s="44"/>
      <c r="G33" s="44"/>
      <c r="H33" s="44"/>
    </row>
    <row r="34" spans="1:8" ht="9.75" customHeight="1">
      <c r="A34" s="230"/>
      <c r="B34" s="227"/>
      <c r="C34" s="73" t="s">
        <v>171</v>
      </c>
      <c r="D34" s="44">
        <v>100</v>
      </c>
      <c r="E34" s="52"/>
      <c r="F34" s="44"/>
      <c r="G34" s="44"/>
      <c r="H34" s="44"/>
    </row>
    <row r="35" spans="1:8" ht="9.75" customHeight="1">
      <c r="A35" s="230"/>
      <c r="B35" s="227"/>
      <c r="C35" s="73" t="s">
        <v>172</v>
      </c>
      <c r="D35" s="44">
        <v>200</v>
      </c>
      <c r="E35" s="52"/>
      <c r="F35" s="44"/>
      <c r="G35" s="44"/>
      <c r="H35" s="44"/>
    </row>
    <row r="36" spans="1:8" ht="9.75" customHeight="1">
      <c r="A36" s="230"/>
      <c r="B36" s="227"/>
      <c r="C36" s="73" t="s">
        <v>173</v>
      </c>
      <c r="D36" s="44">
        <v>880</v>
      </c>
      <c r="E36" s="52"/>
      <c r="F36" s="44"/>
      <c r="G36" s="44"/>
      <c r="H36" s="44"/>
    </row>
    <row r="37" spans="1:8" ht="9.75" customHeight="1">
      <c r="A37" s="230"/>
      <c r="B37" s="227"/>
      <c r="C37" s="103" t="s">
        <v>179</v>
      </c>
      <c r="D37" s="44">
        <v>344</v>
      </c>
      <c r="E37" s="52"/>
      <c r="F37" s="44"/>
      <c r="G37" s="44"/>
      <c r="H37" s="44"/>
    </row>
    <row r="38" spans="1:8" ht="9.75" customHeight="1">
      <c r="A38" s="230"/>
      <c r="B38" s="227"/>
      <c r="C38" s="119" t="s">
        <v>182</v>
      </c>
      <c r="D38" s="44">
        <v>358</v>
      </c>
      <c r="E38" s="52"/>
      <c r="F38" s="44"/>
      <c r="G38" s="44"/>
      <c r="H38" s="44"/>
    </row>
    <row r="39" spans="1:8" ht="9.75" customHeight="1">
      <c r="A39" s="230"/>
      <c r="B39" s="227"/>
      <c r="C39" s="119" t="s">
        <v>183</v>
      </c>
      <c r="D39" s="44">
        <v>358</v>
      </c>
      <c r="E39" s="52"/>
      <c r="F39" s="44"/>
      <c r="G39" s="44"/>
      <c r="H39" s="44"/>
    </row>
    <row r="40" spans="1:8" ht="9.75" customHeight="1">
      <c r="A40" s="230"/>
      <c r="B40" s="227"/>
      <c r="C40" s="119" t="s">
        <v>185</v>
      </c>
      <c r="D40" s="44">
        <v>358</v>
      </c>
      <c r="E40" s="52"/>
      <c r="F40" s="44"/>
      <c r="G40" s="44"/>
      <c r="H40" s="44"/>
    </row>
    <row r="41" spans="1:8" ht="9.75" customHeight="1">
      <c r="A41" s="230"/>
      <c r="B41" s="227"/>
      <c r="C41" s="44"/>
      <c r="D41" s="44"/>
      <c r="E41" s="52"/>
      <c r="F41" s="44"/>
      <c r="G41" s="44"/>
      <c r="H41" s="44"/>
    </row>
    <row r="42" spans="1:8" ht="9.75" customHeight="1">
      <c r="A42" s="230"/>
      <c r="B42" s="227"/>
      <c r="C42" s="44"/>
      <c r="D42" s="44"/>
      <c r="E42" s="52"/>
      <c r="F42" s="44"/>
      <c r="G42" s="44"/>
      <c r="H42" s="44"/>
    </row>
    <row r="43" spans="1:8" ht="9.75" customHeight="1">
      <c r="A43" s="249"/>
      <c r="B43" s="228"/>
      <c r="C43" s="44"/>
      <c r="D43" s="44"/>
      <c r="E43" s="52"/>
      <c r="F43" s="44"/>
      <c r="G43" s="44"/>
      <c r="H43" s="44"/>
    </row>
    <row r="44" spans="1:8" ht="9.75" customHeight="1">
      <c r="A44" s="229" t="s">
        <v>102</v>
      </c>
      <c r="B44" s="235">
        <f>SUM(D44:D47,F44:F47)</f>
        <v>4831</v>
      </c>
      <c r="C44" s="44" t="s">
        <v>147</v>
      </c>
      <c r="D44" s="44">
        <v>1000</v>
      </c>
      <c r="E44" s="44" t="s">
        <v>180</v>
      </c>
      <c r="F44" s="44">
        <v>3478</v>
      </c>
      <c r="G44" s="52"/>
      <c r="H44" s="44"/>
    </row>
    <row r="45" spans="1:8" ht="9.75" customHeight="1">
      <c r="A45" s="230"/>
      <c r="B45" s="236"/>
      <c r="C45" s="73" t="s">
        <v>169</v>
      </c>
      <c r="D45" s="44">
        <v>200</v>
      </c>
      <c r="E45" s="53"/>
      <c r="F45" s="44"/>
      <c r="G45" s="52"/>
      <c r="H45" s="44"/>
    </row>
    <row r="46" spans="1:8" ht="9.75" customHeight="1">
      <c r="A46" s="230"/>
      <c r="B46" s="236"/>
      <c r="C46" s="119" t="s">
        <v>184</v>
      </c>
      <c r="D46" s="44">
        <v>143</v>
      </c>
      <c r="E46" s="53"/>
      <c r="F46" s="44"/>
      <c r="G46" s="52"/>
      <c r="H46" s="44"/>
    </row>
    <row r="47" spans="1:8" ht="9.75" customHeight="1">
      <c r="A47" s="230"/>
      <c r="B47" s="236"/>
      <c r="C47" s="119" t="s">
        <v>186</v>
      </c>
      <c r="D47" s="44">
        <v>10</v>
      </c>
      <c r="E47" s="53"/>
      <c r="F47" s="44"/>
      <c r="G47" s="52"/>
      <c r="H47" s="44"/>
    </row>
    <row r="48" spans="1:8" ht="9.75" customHeight="1">
      <c r="A48" s="229" t="s">
        <v>155</v>
      </c>
      <c r="B48" s="235">
        <f>SUM(D48:D50,F48:F50)</f>
        <v>33421</v>
      </c>
      <c r="C48" s="120"/>
      <c r="D48" s="63"/>
      <c r="E48" s="74" t="s">
        <v>174</v>
      </c>
      <c r="F48" s="63">
        <v>308</v>
      </c>
      <c r="G48" s="44"/>
      <c r="H48" s="44"/>
    </row>
    <row r="49" spans="1:8" ht="9.75" customHeight="1">
      <c r="A49" s="231"/>
      <c r="B49" s="236"/>
      <c r="C49" s="44"/>
      <c r="D49" s="44"/>
      <c r="E49" s="120" t="s">
        <v>187</v>
      </c>
      <c r="F49" s="63">
        <v>33113</v>
      </c>
      <c r="G49" s="44"/>
      <c r="H49" s="44"/>
    </row>
    <row r="50" spans="1:8" ht="9.75" customHeight="1">
      <c r="A50" s="231"/>
      <c r="B50" s="236"/>
      <c r="C50" s="44"/>
      <c r="D50" s="44"/>
      <c r="E50" s="44"/>
      <c r="F50" s="44"/>
      <c r="G50" s="44"/>
      <c r="H50" s="44"/>
    </row>
    <row r="51" spans="1:8" ht="6" customHeight="1" hidden="1">
      <c r="A51" s="231"/>
      <c r="B51" s="236"/>
      <c r="C51" s="44"/>
      <c r="D51" s="44"/>
      <c r="E51" s="44"/>
      <c r="F51" s="44"/>
      <c r="G51" s="44"/>
      <c r="H51" s="44"/>
    </row>
    <row r="52" spans="1:8" ht="7.5" customHeight="1" hidden="1">
      <c r="A52" s="231"/>
      <c r="B52" s="236"/>
      <c r="C52" s="44"/>
      <c r="D52" s="44"/>
      <c r="E52" s="44"/>
      <c r="F52" s="44"/>
      <c r="G52" s="44"/>
      <c r="H52" s="44"/>
    </row>
    <row r="53" spans="1:8" ht="9.75" customHeight="1" hidden="1">
      <c r="A53" s="232"/>
      <c r="B53" s="237"/>
      <c r="C53" s="44"/>
      <c r="D53" s="44"/>
      <c r="E53" s="44"/>
      <c r="F53" s="44"/>
      <c r="G53" s="44"/>
      <c r="H53" s="44"/>
    </row>
    <row r="54" spans="1:8" ht="9.75" customHeight="1">
      <c r="A54" s="233" t="s">
        <v>103</v>
      </c>
      <c r="B54" s="238">
        <f>SUM(D54:D58,F54:F58)</f>
        <v>509</v>
      </c>
      <c r="C54" s="44" t="s">
        <v>148</v>
      </c>
      <c r="D54" s="44">
        <v>500</v>
      </c>
      <c r="E54" s="44"/>
      <c r="F54" s="44"/>
      <c r="G54" s="44"/>
      <c r="H54" s="44"/>
    </row>
    <row r="55" spans="1:8" ht="9.75" customHeight="1">
      <c r="A55" s="233"/>
      <c r="B55" s="238"/>
      <c r="C55" s="72" t="s">
        <v>158</v>
      </c>
      <c r="D55" s="44">
        <v>9</v>
      </c>
      <c r="E55" s="44"/>
      <c r="F55" s="44"/>
      <c r="G55" s="44"/>
      <c r="H55" s="44"/>
    </row>
    <row r="56" spans="1:8" ht="9.75" customHeight="1">
      <c r="A56" s="233"/>
      <c r="B56" s="238"/>
      <c r="C56" s="44"/>
      <c r="D56" s="44"/>
      <c r="E56" s="44"/>
      <c r="F56" s="44"/>
      <c r="G56" s="44"/>
      <c r="H56" s="44"/>
    </row>
    <row r="57" spans="1:8" ht="9.75" customHeight="1">
      <c r="A57" s="233"/>
      <c r="B57" s="238"/>
      <c r="C57" s="44"/>
      <c r="D57" s="44"/>
      <c r="E57" s="44"/>
      <c r="F57" s="44"/>
      <c r="G57" s="44"/>
      <c r="H57" s="44"/>
    </row>
    <row r="58" spans="1:8" ht="9.75" customHeight="1">
      <c r="A58" s="233"/>
      <c r="B58" s="238"/>
      <c r="C58" s="44"/>
      <c r="D58" s="44"/>
      <c r="E58" s="44"/>
      <c r="F58" s="44"/>
      <c r="G58" s="44"/>
      <c r="H58" s="44"/>
    </row>
    <row r="59" spans="1:8" ht="9.75" customHeight="1" hidden="1">
      <c r="A59" s="233"/>
      <c r="B59" s="238"/>
      <c r="C59" s="44"/>
      <c r="D59" s="44"/>
      <c r="E59" s="44"/>
      <c r="F59" s="44"/>
      <c r="G59" s="44"/>
      <c r="H59" s="44"/>
    </row>
    <row r="60" spans="1:8" ht="9.75" customHeight="1">
      <c r="A60" s="233" t="s">
        <v>104</v>
      </c>
      <c r="B60" s="238">
        <f>SUM(D60:D62,F60:F62)</f>
        <v>10774</v>
      </c>
      <c r="C60" s="72" t="s">
        <v>156</v>
      </c>
      <c r="D60" s="44">
        <v>10774</v>
      </c>
      <c r="E60" s="44"/>
      <c r="F60" s="44"/>
      <c r="G60" s="44"/>
      <c r="H60" s="44"/>
    </row>
    <row r="61" spans="1:8" ht="9.75" customHeight="1">
      <c r="A61" s="233"/>
      <c r="B61" s="238"/>
      <c r="C61" s="45"/>
      <c r="D61" s="44"/>
      <c r="E61" s="44"/>
      <c r="F61" s="44"/>
      <c r="G61" s="44"/>
      <c r="H61" s="44"/>
    </row>
    <row r="62" spans="1:8" ht="9.75" customHeight="1">
      <c r="A62" s="233"/>
      <c r="B62" s="238"/>
      <c r="C62" s="45"/>
      <c r="D62" s="44"/>
      <c r="E62" s="44"/>
      <c r="F62" s="44"/>
      <c r="G62" s="44"/>
      <c r="H62" s="44"/>
    </row>
    <row r="63" spans="1:8" ht="9.75" customHeight="1">
      <c r="A63" s="229" t="s">
        <v>154</v>
      </c>
      <c r="B63" s="226">
        <f>SUM(D63:D64,F63:F64)</f>
        <v>0</v>
      </c>
      <c r="C63" s="44"/>
      <c r="D63" s="44"/>
      <c r="E63" s="44"/>
      <c r="F63" s="44"/>
      <c r="G63" s="44"/>
      <c r="H63" s="44"/>
    </row>
    <row r="64" spans="1:8" ht="9.75" customHeight="1">
      <c r="A64" s="230"/>
      <c r="B64" s="227"/>
      <c r="C64" s="44"/>
      <c r="D64" s="44"/>
      <c r="E64" s="44"/>
      <c r="F64" s="44"/>
      <c r="G64" s="44"/>
      <c r="H64" s="44"/>
    </row>
    <row r="65" spans="1:8" ht="9.75" customHeight="1">
      <c r="A65" s="233" t="s">
        <v>105</v>
      </c>
      <c r="B65" s="238">
        <f>SUM(D65:D69,F65:F69)</f>
        <v>11958</v>
      </c>
      <c r="C65" s="46"/>
      <c r="D65" s="44"/>
      <c r="E65" s="44" t="s">
        <v>150</v>
      </c>
      <c r="F65" s="44">
        <v>11958</v>
      </c>
      <c r="G65" s="44"/>
      <c r="H65" s="44"/>
    </row>
    <row r="66" spans="1:8" ht="9.75" customHeight="1">
      <c r="A66" s="233"/>
      <c r="B66" s="238"/>
      <c r="C66" s="46"/>
      <c r="D66" s="44"/>
      <c r="E66" s="44"/>
      <c r="F66" s="44"/>
      <c r="G66" s="44"/>
      <c r="H66" s="44"/>
    </row>
    <row r="67" spans="1:8" ht="9.75" customHeight="1">
      <c r="A67" s="233"/>
      <c r="B67" s="238"/>
      <c r="C67" s="44"/>
      <c r="D67" s="44"/>
      <c r="E67" s="44"/>
      <c r="F67" s="44"/>
      <c r="G67" s="44"/>
      <c r="H67" s="44"/>
    </row>
    <row r="68" spans="1:8" ht="9.75" customHeight="1">
      <c r="A68" s="233"/>
      <c r="B68" s="238"/>
      <c r="C68" s="44"/>
      <c r="D68" s="44"/>
      <c r="E68" s="44"/>
      <c r="F68" s="44"/>
      <c r="G68" s="44"/>
      <c r="H68" s="44"/>
    </row>
    <row r="69" spans="1:8" ht="9.75" customHeight="1">
      <c r="A69" s="233"/>
      <c r="B69" s="238"/>
      <c r="C69" s="55"/>
      <c r="D69" s="56"/>
      <c r="E69" s="56"/>
      <c r="F69" s="56"/>
      <c r="G69" s="56"/>
      <c r="H69" s="56"/>
    </row>
    <row r="70" spans="2:5" ht="9" customHeight="1">
      <c r="B70" s="234"/>
      <c r="E70" s="234"/>
    </row>
    <row r="71" spans="2:5" ht="15" customHeight="1" hidden="1">
      <c r="B71" s="234"/>
      <c r="E71" s="234"/>
    </row>
  </sheetData>
  <sheetProtection/>
  <mergeCells count="34">
    <mergeCell ref="B6:B14"/>
    <mergeCell ref="A29:A43"/>
    <mergeCell ref="B15:B28"/>
    <mergeCell ref="F4:F5"/>
    <mergeCell ref="A6:A12"/>
    <mergeCell ref="A15:A27"/>
    <mergeCell ref="G3:H3"/>
    <mergeCell ref="B3:B5"/>
    <mergeCell ref="H4:H5"/>
    <mergeCell ref="A3:A5"/>
    <mergeCell ref="E4:E5"/>
    <mergeCell ref="G4:G5"/>
    <mergeCell ref="C4:C5"/>
    <mergeCell ref="D4:D5"/>
    <mergeCell ref="A60:A62"/>
    <mergeCell ref="B54:B59"/>
    <mergeCell ref="A63:A64"/>
    <mergeCell ref="B65:B69"/>
    <mergeCell ref="B60:B62"/>
    <mergeCell ref="A1:H1"/>
    <mergeCell ref="A2:B2"/>
    <mergeCell ref="G2:H2"/>
    <mergeCell ref="C3:D3"/>
    <mergeCell ref="E3:F3"/>
    <mergeCell ref="B63:B64"/>
    <mergeCell ref="B29:B43"/>
    <mergeCell ref="A44:A47"/>
    <mergeCell ref="A48:A53"/>
    <mergeCell ref="A54:A59"/>
    <mergeCell ref="E70:E71"/>
    <mergeCell ref="B70:B71"/>
    <mergeCell ref="A65:A69"/>
    <mergeCell ref="B44:B47"/>
    <mergeCell ref="B48:B53"/>
  </mergeCells>
  <printOptions/>
  <pageMargins left="0.75" right="0.35" top="0.98" bottom="0.98" header="0.51" footer="0.51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S10" sqref="S10"/>
    </sheetView>
  </sheetViews>
  <sheetFormatPr defaultColWidth="9.00390625" defaultRowHeight="14.25"/>
  <cols>
    <col min="1" max="1" width="16.375" style="0" customWidth="1"/>
    <col min="2" max="2" width="7.375" style="0" customWidth="1"/>
    <col min="3" max="3" width="6.50390625" style="0" customWidth="1"/>
    <col min="4" max="5" width="8.125" style="0" customWidth="1"/>
    <col min="6" max="6" width="9.125" style="0" customWidth="1"/>
    <col min="7" max="7" width="7.625" style="0" customWidth="1"/>
    <col min="8" max="8" width="9.50390625" style="0" customWidth="1"/>
    <col min="9" max="9" width="9.375" style="0" customWidth="1"/>
    <col min="10" max="10" width="8.125" style="0" customWidth="1"/>
    <col min="11" max="11" width="10.125" style="0" customWidth="1"/>
    <col min="12" max="12" width="6.125" style="0" customWidth="1"/>
    <col min="13" max="13" width="9.375" style="0" customWidth="1"/>
    <col min="14" max="14" width="8.625" style="0" customWidth="1"/>
    <col min="15" max="15" width="5.00390625" style="0" customWidth="1"/>
  </cols>
  <sheetData>
    <row r="1" spans="1:15" ht="21.75" customHeight="1">
      <c r="A1" s="258" t="s">
        <v>106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2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59">
        <v>43705</v>
      </c>
      <c r="M2" s="260"/>
      <c r="N2" s="260"/>
    </row>
    <row r="3" spans="1:15" ht="21.75" customHeight="1">
      <c r="A3" s="191" t="s">
        <v>107</v>
      </c>
      <c r="B3" s="261" t="s">
        <v>108</v>
      </c>
      <c r="C3" s="262"/>
      <c r="D3" s="263"/>
      <c r="E3" s="261" t="s">
        <v>109</v>
      </c>
      <c r="F3" s="262"/>
      <c r="G3" s="262"/>
      <c r="H3" s="262"/>
      <c r="I3" s="263"/>
      <c r="J3" s="264" t="s">
        <v>110</v>
      </c>
      <c r="K3" s="264"/>
      <c r="L3" s="264"/>
      <c r="M3" s="264"/>
      <c r="N3" s="264"/>
      <c r="O3" s="255" t="s">
        <v>80</v>
      </c>
    </row>
    <row r="4" spans="1:15" ht="21.75" customHeight="1">
      <c r="A4" s="191"/>
      <c r="B4" s="250" t="s">
        <v>38</v>
      </c>
      <c r="C4" s="207" t="s">
        <v>39</v>
      </c>
      <c r="D4" s="254" t="s">
        <v>8</v>
      </c>
      <c r="E4" s="223" t="s">
        <v>38</v>
      </c>
      <c r="F4" s="223"/>
      <c r="G4" s="224" t="s">
        <v>39</v>
      </c>
      <c r="H4" s="225"/>
      <c r="I4" s="254" t="s">
        <v>8</v>
      </c>
      <c r="J4" s="223" t="s">
        <v>38</v>
      </c>
      <c r="K4" s="223"/>
      <c r="L4" s="224" t="s">
        <v>39</v>
      </c>
      <c r="M4" s="225"/>
      <c r="N4" s="254" t="s">
        <v>8</v>
      </c>
      <c r="O4" s="256"/>
    </row>
    <row r="5" spans="1:15" ht="21.75" customHeight="1">
      <c r="A5" s="191"/>
      <c r="B5" s="251"/>
      <c r="C5" s="253"/>
      <c r="D5" s="253"/>
      <c r="E5" s="3" t="s">
        <v>37</v>
      </c>
      <c r="F5" s="2" t="s">
        <v>59</v>
      </c>
      <c r="G5" s="3" t="s">
        <v>37</v>
      </c>
      <c r="H5" s="2" t="s">
        <v>59</v>
      </c>
      <c r="I5" s="253"/>
      <c r="J5" s="3" t="s">
        <v>37</v>
      </c>
      <c r="K5" s="2" t="s">
        <v>59</v>
      </c>
      <c r="L5" s="3" t="s">
        <v>37</v>
      </c>
      <c r="M5" s="2" t="s">
        <v>59</v>
      </c>
      <c r="N5" s="253"/>
      <c r="O5" s="257"/>
    </row>
    <row r="6" spans="1:15" ht="21.75" customHeight="1">
      <c r="A6" s="21" t="s">
        <v>111</v>
      </c>
      <c r="B6" s="2"/>
      <c r="C6" s="2"/>
      <c r="D6" s="4">
        <v>11</v>
      </c>
      <c r="E6" s="4"/>
      <c r="F6" s="4"/>
      <c r="G6" s="4"/>
      <c r="H6" s="4"/>
      <c r="I6" s="4">
        <v>9939</v>
      </c>
      <c r="J6" s="4"/>
      <c r="K6" s="4"/>
      <c r="L6" s="4"/>
      <c r="M6" s="4"/>
      <c r="N6" s="4">
        <v>9229</v>
      </c>
      <c r="O6" s="8"/>
    </row>
    <row r="7" spans="1:15" ht="21.75" customHeight="1">
      <c r="A7" s="21" t="s">
        <v>112</v>
      </c>
      <c r="B7" s="4">
        <f>SUM(B8:B16)</f>
        <v>1</v>
      </c>
      <c r="C7" s="4">
        <f>SUM(C8:C16)</f>
        <v>4</v>
      </c>
      <c r="D7" s="4">
        <f aca="true" t="shared" si="0" ref="D7:N7">SUM(D8:D16)</f>
        <v>2181</v>
      </c>
      <c r="E7" s="4">
        <f t="shared" si="0"/>
        <v>44176</v>
      </c>
      <c r="F7" s="4">
        <f t="shared" si="0"/>
        <v>44033</v>
      </c>
      <c r="G7" s="4">
        <f t="shared" si="0"/>
        <v>65148</v>
      </c>
      <c r="H7" s="4">
        <f t="shared" si="0"/>
        <v>54605</v>
      </c>
      <c r="I7" s="4">
        <f t="shared" si="0"/>
        <v>2779698</v>
      </c>
      <c r="J7" s="4">
        <f t="shared" si="0"/>
        <v>33256</v>
      </c>
      <c r="K7" s="4">
        <f t="shared" si="0"/>
        <v>33113</v>
      </c>
      <c r="L7" s="4">
        <f t="shared" si="0"/>
        <v>54193</v>
      </c>
      <c r="M7" s="4">
        <f t="shared" si="0"/>
        <v>43650</v>
      </c>
      <c r="N7" s="4">
        <f t="shared" si="0"/>
        <v>2326490</v>
      </c>
      <c r="O7" s="8">
        <f>SUM(O8:O16)</f>
        <v>4</v>
      </c>
    </row>
    <row r="8" spans="1:15" ht="21.75" customHeight="1">
      <c r="A8" s="21" t="s">
        <v>113</v>
      </c>
      <c r="B8" s="2"/>
      <c r="C8" s="2">
        <v>1</v>
      </c>
      <c r="D8" s="2">
        <v>513</v>
      </c>
      <c r="E8" s="2"/>
      <c r="F8" s="2"/>
      <c r="G8" s="2">
        <v>10343</v>
      </c>
      <c r="H8" s="2">
        <v>343</v>
      </c>
      <c r="I8" s="2">
        <v>930549</v>
      </c>
      <c r="J8" s="2"/>
      <c r="K8" s="2"/>
      <c r="L8" s="2">
        <v>10308</v>
      </c>
      <c r="M8" s="2">
        <v>308</v>
      </c>
      <c r="N8" s="2">
        <v>781458</v>
      </c>
      <c r="O8" s="9">
        <v>1</v>
      </c>
    </row>
    <row r="9" spans="1:15" ht="21.75" customHeight="1">
      <c r="A9" s="22" t="s">
        <v>130</v>
      </c>
      <c r="B9">
        <v>1</v>
      </c>
      <c r="C9" s="2">
        <v>1</v>
      </c>
      <c r="D9" s="2">
        <v>803</v>
      </c>
      <c r="E9" s="2">
        <v>143</v>
      </c>
      <c r="F9" s="2">
        <v>0</v>
      </c>
      <c r="G9" s="2">
        <v>3621</v>
      </c>
      <c r="H9" s="2">
        <v>3478</v>
      </c>
      <c r="I9" s="2">
        <v>610247</v>
      </c>
      <c r="J9" s="2">
        <v>143</v>
      </c>
      <c r="K9" s="2">
        <v>0</v>
      </c>
      <c r="L9" s="23">
        <v>3621</v>
      </c>
      <c r="M9" s="2">
        <v>3478</v>
      </c>
      <c r="N9" s="2">
        <v>559624</v>
      </c>
      <c r="O9" s="9">
        <v>1</v>
      </c>
    </row>
    <row r="10" spans="1:15" ht="21.75" customHeight="1">
      <c r="A10" s="22" t="s">
        <v>131</v>
      </c>
      <c r="B10" s="2"/>
      <c r="C10" s="2"/>
      <c r="D10" s="2">
        <v>27</v>
      </c>
      <c r="E10" s="2"/>
      <c r="F10" s="2"/>
      <c r="G10" s="2"/>
      <c r="H10" s="2"/>
      <c r="I10" s="2">
        <v>15376</v>
      </c>
      <c r="J10" s="2"/>
      <c r="K10" s="2"/>
      <c r="L10" s="2"/>
      <c r="M10" s="2"/>
      <c r="N10" s="2">
        <v>13119</v>
      </c>
      <c r="O10" s="9"/>
    </row>
    <row r="11" spans="1:15" ht="21.75" customHeight="1">
      <c r="A11" s="22" t="s">
        <v>132</v>
      </c>
      <c r="B11" s="2"/>
      <c r="C11" s="2">
        <v>1</v>
      </c>
      <c r="D11" s="2">
        <v>124</v>
      </c>
      <c r="E11" s="2"/>
      <c r="F11" s="2"/>
      <c r="G11" s="5">
        <v>6951</v>
      </c>
      <c r="H11" s="2">
        <v>6751</v>
      </c>
      <c r="I11" s="2">
        <v>103361</v>
      </c>
      <c r="J11" s="2"/>
      <c r="K11" s="2"/>
      <c r="L11" s="2">
        <v>6951</v>
      </c>
      <c r="M11" s="2">
        <v>6751</v>
      </c>
      <c r="N11" s="2">
        <v>109969</v>
      </c>
      <c r="O11" s="9">
        <v>1</v>
      </c>
    </row>
    <row r="12" spans="1:15" ht="21.75" customHeight="1">
      <c r="A12" s="22" t="s">
        <v>133</v>
      </c>
      <c r="B12" s="2"/>
      <c r="C12" s="2"/>
      <c r="D12" s="2">
        <v>38</v>
      </c>
      <c r="E12" s="2"/>
      <c r="F12" s="2"/>
      <c r="G12" s="2"/>
      <c r="H12" s="2"/>
      <c r="I12" s="2">
        <v>20473</v>
      </c>
      <c r="J12" s="2"/>
      <c r="K12" s="2"/>
      <c r="L12" s="2"/>
      <c r="M12" s="2"/>
      <c r="N12" s="2">
        <v>19125</v>
      </c>
      <c r="O12" s="9"/>
    </row>
    <row r="13" spans="1:15" ht="21.75" customHeight="1">
      <c r="A13" s="22" t="s">
        <v>134</v>
      </c>
      <c r="B13" s="2"/>
      <c r="C13" s="2"/>
      <c r="D13" s="2">
        <v>132</v>
      </c>
      <c r="E13" s="2"/>
      <c r="F13" s="2"/>
      <c r="G13" s="2"/>
      <c r="H13" s="2"/>
      <c r="I13" s="2">
        <v>91531</v>
      </c>
      <c r="J13" s="2"/>
      <c r="K13" s="2"/>
      <c r="L13" s="2"/>
      <c r="M13" s="2"/>
      <c r="N13" s="2">
        <v>84532</v>
      </c>
      <c r="O13" s="9"/>
    </row>
    <row r="14" spans="1:15" ht="21.75" customHeight="1">
      <c r="A14" s="22" t="s">
        <v>135</v>
      </c>
      <c r="B14" s="2"/>
      <c r="C14" s="2">
        <v>1</v>
      </c>
      <c r="D14" s="2">
        <v>132</v>
      </c>
      <c r="E14" s="2">
        <v>44033</v>
      </c>
      <c r="F14" s="2">
        <v>44033</v>
      </c>
      <c r="G14" s="6">
        <v>44233</v>
      </c>
      <c r="H14" s="2">
        <v>44033</v>
      </c>
      <c r="I14" s="2">
        <v>286238</v>
      </c>
      <c r="J14" s="2">
        <v>33113</v>
      </c>
      <c r="K14" s="2">
        <v>33113</v>
      </c>
      <c r="L14" s="2">
        <v>33313</v>
      </c>
      <c r="M14" s="2">
        <v>33113</v>
      </c>
      <c r="N14" s="2">
        <v>197126</v>
      </c>
      <c r="O14" s="9">
        <v>1</v>
      </c>
    </row>
    <row r="15" spans="1:15" ht="21.75" customHeight="1">
      <c r="A15" s="22" t="s">
        <v>136</v>
      </c>
      <c r="B15" s="2"/>
      <c r="C15" s="2"/>
      <c r="D15" s="2">
        <v>92</v>
      </c>
      <c r="E15" s="2"/>
      <c r="F15" s="2"/>
      <c r="G15" s="6"/>
      <c r="H15" s="2"/>
      <c r="I15" s="2">
        <v>122029</v>
      </c>
      <c r="J15" s="2"/>
      <c r="K15" s="2"/>
      <c r="L15" s="2"/>
      <c r="M15" s="2"/>
      <c r="N15" s="2">
        <v>93005</v>
      </c>
      <c r="O15" s="9"/>
    </row>
    <row r="16" spans="1:15" ht="21.75" customHeight="1">
      <c r="A16" s="22" t="s">
        <v>137</v>
      </c>
      <c r="B16" s="2"/>
      <c r="C16" s="2"/>
      <c r="D16" s="2">
        <v>320</v>
      </c>
      <c r="E16" s="2"/>
      <c r="F16" s="2"/>
      <c r="G16" s="7"/>
      <c r="H16" s="2"/>
      <c r="I16" s="2">
        <v>599894</v>
      </c>
      <c r="J16" s="2"/>
      <c r="K16" s="2"/>
      <c r="L16" s="7"/>
      <c r="M16" s="2"/>
      <c r="N16" s="2">
        <v>468532</v>
      </c>
      <c r="O16" s="9"/>
    </row>
    <row r="17" spans="1:15" ht="21.75" customHeight="1">
      <c r="A17" s="21" t="s">
        <v>114</v>
      </c>
      <c r="B17" s="4"/>
      <c r="C17" s="4"/>
      <c r="D17" s="4">
        <v>1</v>
      </c>
      <c r="E17" s="4"/>
      <c r="F17" s="4"/>
      <c r="G17" s="4"/>
      <c r="H17" s="4"/>
      <c r="I17" s="4">
        <v>4665</v>
      </c>
      <c r="J17" s="4"/>
      <c r="K17" s="4"/>
      <c r="L17" s="4"/>
      <c r="M17" s="4"/>
      <c r="N17" s="4">
        <v>4465</v>
      </c>
      <c r="O17" s="8"/>
    </row>
    <row r="18" spans="1:15" ht="21.75" customHeight="1">
      <c r="A18" s="21" t="s">
        <v>115</v>
      </c>
      <c r="B18" s="4"/>
      <c r="C18" s="4"/>
      <c r="D18" s="4">
        <v>6</v>
      </c>
      <c r="E18" s="4"/>
      <c r="F18" s="4"/>
      <c r="G18" s="4"/>
      <c r="H18" s="4"/>
      <c r="I18" s="4">
        <v>35610</v>
      </c>
      <c r="J18" s="4"/>
      <c r="K18" s="4"/>
      <c r="L18" s="4"/>
      <c r="M18" s="4"/>
      <c r="N18" s="4">
        <v>30210</v>
      </c>
      <c r="O18" s="8"/>
    </row>
    <row r="19" spans="1:15" ht="21.75" customHeight="1">
      <c r="A19" s="21" t="s">
        <v>116</v>
      </c>
      <c r="B19" s="4">
        <v>4</v>
      </c>
      <c r="C19" s="4">
        <v>29</v>
      </c>
      <c r="D19" s="4">
        <v>133</v>
      </c>
      <c r="E19" s="4">
        <v>2128</v>
      </c>
      <c r="F19" s="4">
        <v>900</v>
      </c>
      <c r="G19" s="4">
        <v>41249</v>
      </c>
      <c r="H19" s="4">
        <v>900</v>
      </c>
      <c r="I19" s="4">
        <v>236434</v>
      </c>
      <c r="J19" s="4">
        <v>2128</v>
      </c>
      <c r="K19" s="4">
        <v>900</v>
      </c>
      <c r="L19" s="4">
        <v>26608</v>
      </c>
      <c r="M19" s="4">
        <v>900</v>
      </c>
      <c r="N19" s="4">
        <v>192541</v>
      </c>
      <c r="O19" s="8">
        <v>1</v>
      </c>
    </row>
    <row r="20" spans="1:15" ht="21.75" customHeight="1">
      <c r="A20" s="21" t="s">
        <v>117</v>
      </c>
      <c r="B20" s="4"/>
      <c r="C20" s="4"/>
      <c r="D20" s="4">
        <v>61</v>
      </c>
      <c r="E20" s="4"/>
      <c r="F20" s="4"/>
      <c r="G20" s="4">
        <v>17607</v>
      </c>
      <c r="H20" s="4">
        <v>17607</v>
      </c>
      <c r="I20" s="4">
        <v>544414</v>
      </c>
      <c r="J20" s="4"/>
      <c r="K20" s="4"/>
      <c r="L20" s="4">
        <v>16076</v>
      </c>
      <c r="M20" s="4">
        <v>16076</v>
      </c>
      <c r="N20" s="4">
        <v>464879</v>
      </c>
      <c r="O20" s="8">
        <v>1</v>
      </c>
    </row>
    <row r="21" spans="1:15" ht="21.75" customHeight="1">
      <c r="A21" s="21" t="s">
        <v>118</v>
      </c>
      <c r="B21" s="4"/>
      <c r="C21" s="4"/>
      <c r="D21" s="4">
        <v>50</v>
      </c>
      <c r="E21" s="4"/>
      <c r="F21" s="4"/>
      <c r="G21" s="4">
        <v>17083</v>
      </c>
      <c r="H21" s="4">
        <v>17083</v>
      </c>
      <c r="I21" s="4">
        <v>244854</v>
      </c>
      <c r="J21" s="4"/>
      <c r="K21" s="4"/>
      <c r="L21" s="4">
        <v>11958</v>
      </c>
      <c r="M21" s="4">
        <v>11958</v>
      </c>
      <c r="N21" s="4">
        <v>681744</v>
      </c>
      <c r="O21" s="4">
        <v>1</v>
      </c>
    </row>
    <row r="22" spans="1:15" ht="14.25">
      <c r="A22" s="194" t="s">
        <v>75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</row>
    <row r="23" spans="2:12" ht="13.5" customHeight="1">
      <c r="B23" s="252"/>
      <c r="K23" s="252"/>
      <c r="L23" s="252"/>
    </row>
    <row r="24" spans="2:12" ht="6.75" customHeight="1" hidden="1">
      <c r="B24" s="252"/>
      <c r="K24" s="252"/>
      <c r="L24" s="252"/>
    </row>
    <row r="26" ht="14.25">
      <c r="A26" t="s">
        <v>81</v>
      </c>
    </row>
  </sheetData>
  <sheetProtection/>
  <mergeCells count="19">
    <mergeCell ref="A1:O1"/>
    <mergeCell ref="L2:N2"/>
    <mergeCell ref="B3:D3"/>
    <mergeCell ref="E3:I3"/>
    <mergeCell ref="J3:N3"/>
    <mergeCell ref="E4:F4"/>
    <mergeCell ref="G4:H4"/>
    <mergeCell ref="J4:K4"/>
    <mergeCell ref="L4:M4"/>
    <mergeCell ref="A22:O22"/>
    <mergeCell ref="A3:A5"/>
    <mergeCell ref="B4:B5"/>
    <mergeCell ref="B23:B24"/>
    <mergeCell ref="C4:C5"/>
    <mergeCell ref="D4:D5"/>
    <mergeCell ref="I4:I5"/>
    <mergeCell ref="N4:N5"/>
    <mergeCell ref="O3:O5"/>
    <mergeCell ref="K23:L24"/>
  </mergeCells>
  <printOptions/>
  <pageMargins left="0.4330708661417323" right="0.4330708661417323" top="0.7874015748031497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市商务局</cp:lastModifiedBy>
  <cp:lastPrinted>2019-07-18T02:56:06Z</cp:lastPrinted>
  <dcterms:created xsi:type="dcterms:W3CDTF">1996-12-17T01:32:42Z</dcterms:created>
  <dcterms:modified xsi:type="dcterms:W3CDTF">2019-09-17T01:00:04Z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