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'各镇办主要指标'!$A$1:$O$17</definedName>
    <definedName name="_xlnm.Print_Area" localSheetId="0">'全市主要指标'!$A$1:$K$20</definedName>
    <definedName name="_xlnm.Print_Area" localSheetId="4">'一表'!$A$1:$H$71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<sst xmlns="http://schemas.openxmlformats.org/spreadsheetml/2006/main" count="285" uniqueCount="206">
  <si>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</si>
  <si>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</si>
  <si>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</si>
  <si>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</si>
  <si>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</si>
  <si>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</si>
  <si>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</si>
  <si>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</si>
  <si>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</si>
  <si>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</si>
  <si>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</si>
  <si>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</si>
  <si>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</si>
  <si>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</si>
  <si>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</si>
  <si>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</si>
  <si>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</si>
  <si>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</si>
  <si>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</si>
  <si>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</si>
  <si>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/</t>
  </si>
  <si>
    <t>其中</t>
  </si>
  <si>
    <t>增资额</t>
  </si>
  <si>
    <t>协议台资</t>
  </si>
  <si>
    <t>外商实际到资</t>
  </si>
  <si>
    <t>总额</t>
  </si>
  <si>
    <t>工业总产值</t>
  </si>
  <si>
    <t xml:space="preserve">对    外    贸   易  </t>
  </si>
  <si>
    <t>自    营    出    口    ∧        十            一            月   份   海         关   数    ∨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</si>
  <si>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</si>
  <si>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</si>
  <si>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</si>
  <si>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</si>
  <si>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</si>
  <si>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</si>
  <si>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</si>
  <si>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</si>
  <si>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</si>
  <si>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</si>
  <si>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各镇（办）外经贸主要指标开展情况表</t>
  </si>
  <si>
    <t>镇　　（街道）</t>
  </si>
  <si>
    <t>合同外资（万元）</t>
  </si>
  <si>
    <t>外商实际到资（万元）</t>
  </si>
  <si>
    <t>三资企业工业总产值（万元）</t>
  </si>
  <si>
    <t>全市企业自营出口值（万元）</t>
  </si>
  <si>
    <t>总值</t>
  </si>
  <si>
    <t>本月</t>
  </si>
  <si>
    <t>本年</t>
  </si>
  <si>
    <t>年计划</t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</si>
  <si>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</si>
  <si>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r>
      <t>201</t>
    </r>
    <r>
      <rPr>
        <sz val="12"/>
        <rFont val="宋体"/>
        <family val="0"/>
      </rPr>
      <t>8年同期实绩</t>
    </r>
  </si>
  <si>
    <t>与去年同期比增%</t>
  </si>
  <si>
    <r>
      <t>201</t>
    </r>
    <r>
      <rPr>
        <sz val="12"/>
        <rFont val="宋体"/>
        <family val="0"/>
      </rPr>
      <t>9年计划</t>
    </r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</si>
  <si>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</si>
  <si>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</si>
  <si>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</si>
  <si>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</si>
  <si>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</si>
  <si>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</si>
  <si>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</si>
  <si>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</si>
  <si>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</si>
  <si>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</si>
  <si>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</si>
  <si>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</si>
  <si>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</si>
  <si>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</si>
  <si>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2019</t>
    </r>
    <r>
      <rPr>
        <sz val="12"/>
        <rFont val="宋体"/>
        <family val="0"/>
      </rPr>
      <t>年累计</t>
    </r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</si>
  <si>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</si>
  <si>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</si>
  <si>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</si>
  <si>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</si>
  <si>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</si>
  <si>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</si>
  <si>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</si>
  <si>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</si>
  <si>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</si>
  <si>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</si>
  <si>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</si>
  <si>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</si>
  <si>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</si>
  <si>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</si>
  <si>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</si>
  <si>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</si>
  <si>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</si>
  <si>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</si>
  <si>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</si>
  <si>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</si>
  <si>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其中：千万美元以上项目</t>
  </si>
  <si>
    <t>备注</t>
  </si>
  <si>
    <r>
      <t>本月新批外商投资企业3</t>
    </r>
    <r>
      <rPr>
        <sz val="9"/>
        <rFont val="宋体"/>
        <family val="0"/>
      </rPr>
      <t>家：石狮市阿莫荣信进出口贸易有限公司</t>
    </r>
    <r>
      <rPr>
        <sz val="9"/>
        <rFont val="宋体"/>
        <family val="0"/>
      </rPr>
      <t>35</t>
    </r>
    <r>
      <rPr>
        <sz val="9"/>
        <rFont val="宋体"/>
        <family val="0"/>
      </rPr>
      <t>0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；泉州帕米罗乔鞋服辅料有限公司</t>
    </r>
    <r>
      <rPr>
        <sz val="9"/>
        <rFont val="宋体"/>
        <family val="0"/>
      </rPr>
      <t>50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；泉州市乐贝比文化传播有限公司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万人民币</t>
    </r>
    <r>
      <rPr>
        <sz val="9"/>
        <rFont val="宋体"/>
        <family val="0"/>
      </rPr>
      <t>。</t>
    </r>
  </si>
  <si>
    <r>
      <t>本月增资外商投资企业0</t>
    </r>
    <r>
      <rPr>
        <sz val="9"/>
        <rFont val="宋体"/>
        <family val="0"/>
      </rPr>
      <t>家</t>
    </r>
    <r>
      <rPr>
        <sz val="9"/>
        <rFont val="宋体"/>
        <family val="0"/>
      </rPr>
      <t>。</t>
    </r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</si>
  <si>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</si>
  <si>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</si>
  <si>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</si>
  <si>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</si>
  <si>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</si>
  <si>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</si>
  <si>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</si>
  <si>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</si>
  <si>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</si>
  <si>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</si>
  <si>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</si>
  <si>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</si>
  <si>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</si>
  <si>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</si>
  <si>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</si>
  <si>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</si>
  <si>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</si>
  <si>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2019年引进外资项目进展情况一览表</t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</si>
  <si>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</si>
  <si>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</si>
  <si>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</si>
  <si>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</si>
  <si>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</si>
  <si>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</si>
  <si>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</si>
  <si>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</si>
  <si>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凤  里      佘雅容</t>
  </si>
  <si>
    <t>泉州市巴森贸易有限公司</t>
  </si>
  <si>
    <t>石狮市吉韦一拉贸易有限公司</t>
  </si>
  <si>
    <t>石狮市宏景餐饮咨询有限公司</t>
  </si>
  <si>
    <t>泉州一鲸科技有限公司</t>
  </si>
  <si>
    <t>石狮市嘉梅拉贸易有限公司</t>
  </si>
  <si>
    <t>石狮市泰依巴贸易有限公司</t>
  </si>
  <si>
    <t>石狮市雨点萌娃贸易有限公司</t>
  </si>
  <si>
    <t>石狮市索菲亚之星贸易有限公司</t>
  </si>
  <si>
    <t>石狮市豪萨玛亚拉普餐饮管理有限公司</t>
  </si>
  <si>
    <t>石狮市辛瓦里贸易有限公司</t>
  </si>
  <si>
    <t>石狮市曼苏兄弟贸易有限公司</t>
  </si>
  <si>
    <t>泉州市乐贝比文化传播有限公司</t>
  </si>
  <si>
    <t>湖  滨      施正极</t>
  </si>
  <si>
    <t>石狮哈其姆艾力卡比贸易有限公司</t>
  </si>
  <si>
    <t>石狮市德辉开发建设有限公司</t>
  </si>
  <si>
    <t>石狮市卡萨布兰贸易有限公司</t>
  </si>
  <si>
    <t>福建石狮市福盛鞋业有限公司</t>
  </si>
  <si>
    <t>石狮市杰曼费尔蒙贸易有限公司</t>
  </si>
  <si>
    <t>石狮市欧撒玛贸易有限公司</t>
  </si>
  <si>
    <t xml:space="preserve"> </t>
  </si>
  <si>
    <t>石狮市纳什德贸易有限公司</t>
  </si>
  <si>
    <t>福建省千岛国际贸易有限公司</t>
  </si>
  <si>
    <t>泉州市彬玥文化创意有限公司</t>
  </si>
  <si>
    <t>石狮市歆乐文化发展有限公司</t>
  </si>
  <si>
    <t>灵  秀      李辉育</t>
  </si>
  <si>
    <t>石狮市罗根在线国际贸易有限公司</t>
  </si>
  <si>
    <t>石狮市达货贸易有限公司</t>
  </si>
  <si>
    <t>福建省鑫鼎基发展有限责任公司</t>
  </si>
  <si>
    <t>福建讯邦服装科技集团有限公司</t>
  </si>
  <si>
    <t>石狮市爱之康健康管理有限公司</t>
  </si>
  <si>
    <t>泉州罗亚法贸易有限公司</t>
  </si>
  <si>
    <t>泉州市汉华智能科技有限公司</t>
  </si>
  <si>
    <t>石狮奔帅保罗拉链制造有限公司</t>
  </si>
  <si>
    <t>首爱（福建）儿童文化用品有限公司</t>
  </si>
  <si>
    <t>石狮先锋星进出口贸易有限公司</t>
  </si>
  <si>
    <t>石狮市齐也德贸易有限公司</t>
  </si>
  <si>
    <t>石狮市缇儒帕迪贸易有限公司</t>
  </si>
  <si>
    <t>石狮市玛丽亚海湾贸易有限公司</t>
  </si>
  <si>
    <t>泉州市华创投资咨询有限公司</t>
  </si>
  <si>
    <t>石狮市夏露鲁贸易有限公司</t>
  </si>
  <si>
    <t>石狮市信慈供应链管理有限公司</t>
  </si>
  <si>
    <t>福建省元荟科技集团有限公司</t>
  </si>
  <si>
    <t>石狮市阿莫荣信进出口贸易有限公司</t>
  </si>
  <si>
    <t>泉州帕米罗乔鞋服辅料有限公司</t>
  </si>
  <si>
    <t>宝  盖      陈晓聪</t>
  </si>
  <si>
    <t>泉州市君丰供应链管理有限公司</t>
  </si>
  <si>
    <t>豪德盛（中国）有限公司</t>
  </si>
  <si>
    <t>石狮市新富盈箱包制造有限公司</t>
  </si>
  <si>
    <t>石狮市亿玖祺翼服装有限公司</t>
  </si>
  <si>
    <t>石狮市弘艺体育用品有限公司</t>
  </si>
  <si>
    <t>福建石狮易晖体育用品有限公司</t>
  </si>
  <si>
    <t>泉州宝季进出口贸易有限公司</t>
  </si>
  <si>
    <t xml:space="preserve">蚶　江              吕晓斯   </t>
  </si>
  <si>
    <t>福建福圣汽车零部件有限公司</t>
  </si>
  <si>
    <t>福建汇龙化纤纺织实业有限公司</t>
  </si>
  <si>
    <t>石狮市丰物进出口贸易有限公司</t>
  </si>
  <si>
    <t>福建省石狮市通达电器有限公司</t>
  </si>
  <si>
    <t>永  宁      王少勇</t>
  </si>
  <si>
    <t>福建美力谷生物科技有限公司</t>
  </si>
  <si>
    <t>石狮市圣登投资咨询有限公司</t>
  </si>
  <si>
    <t>石狮市稳进贸易有限责任公司</t>
  </si>
  <si>
    <t>祥  芝      林建勤</t>
  </si>
  <si>
    <t>石狮市闽狮中安物流有限公司</t>
  </si>
  <si>
    <t>鸿  山      杜晓岚</t>
  </si>
  <si>
    <t xml:space="preserve">锦  尚      高培榕 </t>
  </si>
  <si>
    <t>石狮市鸿峰环保生物工程有限公司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</si>
  <si>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</si>
  <si>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</si>
  <si>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</si>
  <si>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</si>
  <si>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</si>
  <si>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</si>
  <si>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</si>
  <si>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</si>
  <si>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</si>
  <si>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</si>
  <si>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</si>
  <si>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</si>
  <si>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</si>
  <si>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</si>
  <si>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</si>
  <si>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</si>
  <si>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>三、建筑业</t>
  </si>
  <si>
    <t>四、交通运输业</t>
  </si>
  <si>
    <t>五、旅游服务业</t>
  </si>
  <si>
    <t>六、房地产业</t>
  </si>
  <si>
    <t>七、其     他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</si>
</sst>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);[Red]\(0.0\)"/>
    <numFmt numFmtId="179" formatCode="0_);[Red]\(0\)"/>
    <numFmt numFmtId="180" formatCode="0.00_ "/>
    <numFmt numFmtId="181" formatCode="0_ "/>
    <numFmt numFmtId="182" formatCode="0.0_ "/>
  </numFmts>
  <fonts count="54">
    <font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10"/>
      <name val="宋体"/>
      <family val="0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11"/>
      <name val="新宋体"/>
      <family val="3"/>
    </font>
    <font>
      <sz val="12"/>
      <color indexed="8"/>
      <name val="新宋体"/>
      <family val="3"/>
    </font>
    <font>
      <sz val="9"/>
      <name val="新宋体"/>
      <family val="3"/>
    </font>
    <font>
      <sz val="12"/>
      <color indexed="10"/>
      <name val="新宋体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新宋体"/>
      <family val="3"/>
    </font>
    <font>
      <sz val="12"/>
      <color rgb="FFFF0000"/>
      <name val="新宋体"/>
      <family val="3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2" fillId="3" borderId="1" applyNumberFormat="0" applyAlignment="0" applyProtection="0"/>
    <xf numFmtId="0" fontId="36" fillId="0" borderId="2" applyNumberFormat="0" applyFill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7" fillId="0" borderId="3" applyNumberFormat="0" applyFill="0" applyAlignment="0" applyProtection="0"/>
    <xf numFmtId="0" fontId="27" fillId="6" borderId="4" applyNumberFormat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43" fillId="3" borderId="4" applyNumberFormat="0" applyAlignment="0" applyProtection="0"/>
    <xf numFmtId="0" fontId="3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9" borderId="0" applyNumberFormat="0" applyBorder="0" applyAlignment="0" applyProtection="0"/>
    <xf numFmtId="0" fontId="36" fillId="0" borderId="2" applyNumberFormat="0" applyFill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28" fillId="10" borderId="0" applyNumberFormat="0" applyBorder="0" applyAlignment="0" applyProtection="0"/>
    <xf numFmtId="0" fontId="34" fillId="11" borderId="0" applyNumberFormat="0" applyBorder="0" applyAlignment="0" applyProtection="0"/>
    <xf numFmtId="0" fontId="28" fillId="9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12" borderId="5" applyNumberFormat="0" applyFont="0" applyAlignment="0" applyProtection="0"/>
    <xf numFmtId="0" fontId="30" fillId="13" borderId="6" applyNumberFormat="0" applyAlignment="0" applyProtection="0"/>
    <xf numFmtId="0" fontId="34" fillId="11" borderId="0" applyNumberFormat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2" borderId="5" applyNumberFormat="0" applyFont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13" borderId="6" applyNumberFormat="0" applyAlignment="0" applyProtection="0"/>
    <xf numFmtId="0" fontId="3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8" fillId="2" borderId="0" applyNumberFormat="0" applyBorder="0" applyAlignment="0" applyProtection="0"/>
    <xf numFmtId="0" fontId="33" fillId="0" borderId="7" applyNumberFormat="0" applyFill="0" applyAlignment="0" applyProtection="0"/>
    <xf numFmtId="0" fontId="30" fillId="13" borderId="6" applyNumberFormat="0" applyAlignment="0" applyProtection="0"/>
    <xf numFmtId="0" fontId="3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1" fillId="0" borderId="8" applyNumberFormat="0" applyFill="0" applyAlignment="0" applyProtection="0"/>
    <xf numFmtId="0" fontId="30" fillId="13" borderId="6" applyNumberFormat="0" applyAlignment="0" applyProtection="0"/>
    <xf numFmtId="0" fontId="37" fillId="0" borderId="3" applyNumberFormat="0" applyFill="0" applyAlignment="0" applyProtection="0"/>
    <xf numFmtId="0" fontId="34" fillId="11" borderId="0" applyNumberFormat="0" applyBorder="0" applyAlignment="0" applyProtection="0"/>
    <xf numFmtId="0" fontId="28" fillId="16" borderId="0" applyNumberFormat="0" applyBorder="0" applyAlignment="0" applyProtection="0"/>
    <xf numFmtId="0" fontId="42" fillId="0" borderId="9" applyNumberFormat="0" applyFill="0" applyAlignment="0" applyProtection="0"/>
    <xf numFmtId="0" fontId="28" fillId="10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32" fillId="3" borderId="1" applyNumberFormat="0" applyAlignment="0" applyProtection="0"/>
    <xf numFmtId="0" fontId="28" fillId="10" borderId="0" applyNumberFormat="0" applyBorder="0" applyAlignment="0" applyProtection="0"/>
    <xf numFmtId="0" fontId="43" fillId="3" borderId="4" applyNumberFormat="0" applyAlignment="0" applyProtection="0"/>
    <xf numFmtId="0" fontId="34" fillId="19" borderId="0" applyNumberFormat="0" applyBorder="0" applyAlignment="0" applyProtection="0"/>
    <xf numFmtId="0" fontId="30" fillId="13" borderId="6" applyNumberFormat="0" applyAlignment="0" applyProtection="0"/>
    <xf numFmtId="0" fontId="34" fillId="11" borderId="0" applyNumberFormat="0" applyBorder="0" applyAlignment="0" applyProtection="0"/>
    <xf numFmtId="0" fontId="34" fillId="2" borderId="0" applyNumberFormat="0" applyBorder="0" applyAlignment="0" applyProtection="0"/>
    <xf numFmtId="0" fontId="32" fillId="3" borderId="1" applyNumberFormat="0" applyAlignment="0" applyProtection="0"/>
    <xf numFmtId="0" fontId="34" fillId="6" borderId="0" applyNumberFormat="0" applyBorder="0" applyAlignment="0" applyProtection="0"/>
    <xf numFmtId="0" fontId="28" fillId="20" borderId="0" applyNumberFormat="0" applyBorder="0" applyAlignment="0" applyProtection="0"/>
    <xf numFmtId="0" fontId="0" fillId="12" borderId="5" applyNumberFormat="0" applyFont="0" applyAlignment="0" applyProtection="0"/>
    <xf numFmtId="0" fontId="34" fillId="4" borderId="0" applyNumberFormat="0" applyBorder="0" applyAlignment="0" applyProtection="0"/>
    <xf numFmtId="0" fontId="36" fillId="0" borderId="2" applyNumberFormat="0" applyFill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37" fillId="0" borderId="3" applyNumberFormat="0" applyFill="0" applyAlignment="0" applyProtection="0"/>
    <xf numFmtId="0" fontId="41" fillId="5" borderId="0" applyNumberFormat="0" applyBorder="0" applyAlignment="0" applyProtection="0"/>
    <xf numFmtId="0" fontId="40" fillId="21" borderId="0" applyNumberFormat="0" applyBorder="0" applyAlignment="0" applyProtection="0"/>
    <xf numFmtId="0" fontId="34" fillId="2" borderId="0" applyNumberFormat="0" applyBorder="0" applyAlignment="0" applyProtection="0"/>
    <xf numFmtId="0" fontId="32" fillId="3" borderId="1" applyNumberFormat="0" applyAlignment="0" applyProtection="0"/>
    <xf numFmtId="0" fontId="34" fillId="4" borderId="0" applyNumberFormat="0" applyBorder="0" applyAlignment="0" applyProtection="0"/>
    <xf numFmtId="0" fontId="34" fillId="18" borderId="0" applyNumberFormat="0" applyBorder="0" applyAlignment="0" applyProtection="0"/>
    <xf numFmtId="0" fontId="28" fillId="17" borderId="0" applyNumberFormat="0" applyBorder="0" applyAlignment="0" applyProtection="0"/>
    <xf numFmtId="0" fontId="41" fillId="5" borderId="0" applyNumberFormat="0" applyBorder="0" applyAlignment="0" applyProtection="0"/>
    <xf numFmtId="0" fontId="34" fillId="2" borderId="0" applyNumberFormat="0" applyBorder="0" applyAlignment="0" applyProtection="0"/>
    <xf numFmtId="0" fontId="36" fillId="0" borderId="2" applyNumberFormat="0" applyFill="0" applyAlignment="0" applyProtection="0"/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4" borderId="0" applyNumberFormat="0" applyBorder="0" applyAlignment="0" applyProtection="0"/>
    <xf numFmtId="0" fontId="32" fillId="3" borderId="1" applyNumberFormat="0" applyAlignment="0" applyProtection="0"/>
    <xf numFmtId="0" fontId="36" fillId="0" borderId="2" applyNumberFormat="0" applyFill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28" fillId="10" borderId="0" applyNumberFormat="0" applyBorder="0" applyAlignment="0" applyProtection="0"/>
    <xf numFmtId="0" fontId="34" fillId="2" borderId="0" applyNumberFormat="0" applyBorder="0" applyAlignment="0" applyProtection="0"/>
    <xf numFmtId="0" fontId="32" fillId="3" borderId="1" applyNumberFormat="0" applyAlignment="0" applyProtection="0"/>
    <xf numFmtId="0" fontId="36" fillId="0" borderId="2" applyNumberFormat="0" applyFill="0" applyAlignment="0" applyProtection="0"/>
    <xf numFmtId="0" fontId="34" fillId="4" borderId="0" applyNumberFormat="0" applyBorder="0" applyAlignment="0" applyProtection="0"/>
    <xf numFmtId="0" fontId="34" fillId="19" borderId="0" applyNumberFormat="0" applyBorder="0" applyAlignment="0" applyProtection="0"/>
    <xf numFmtId="0" fontId="43" fillId="3" borderId="4" applyNumberFormat="0" applyAlignment="0" applyProtection="0"/>
    <xf numFmtId="0" fontId="28" fillId="8" borderId="0" applyNumberFormat="0" applyBorder="0" applyAlignment="0" applyProtection="0"/>
    <xf numFmtId="0" fontId="34" fillId="19" borderId="0" applyNumberFormat="0" applyBorder="0" applyAlignment="0" applyProtection="0"/>
    <xf numFmtId="0" fontId="28" fillId="8" borderId="0" applyNumberFormat="0" applyBorder="0" applyAlignment="0" applyProtection="0"/>
    <xf numFmtId="0" fontId="43" fillId="3" borderId="4" applyNumberFormat="0" applyAlignment="0" applyProtection="0"/>
    <xf numFmtId="0" fontId="34" fillId="4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43" fillId="3" borderId="4" applyNumberFormat="0" applyAlignment="0" applyProtection="0"/>
    <xf numFmtId="0" fontId="34" fillId="15" borderId="0" applyNumberFormat="0" applyBorder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31" fillId="0" borderId="8" applyNumberFormat="0" applyFill="0" applyAlignment="0" applyProtection="0"/>
    <xf numFmtId="0" fontId="34" fillId="5" borderId="0" applyNumberFormat="0" applyBorder="0" applyAlignment="0" applyProtection="0"/>
    <xf numFmtId="0" fontId="28" fillId="22" borderId="0" applyNumberFormat="0" applyBorder="0" applyAlignment="0" applyProtection="0"/>
    <xf numFmtId="0" fontId="30" fillId="13" borderId="6" applyNumberFormat="0" applyAlignment="0" applyProtection="0"/>
    <xf numFmtId="0" fontId="3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5" borderId="0" applyNumberFormat="0" applyBorder="0" applyAlignment="0" applyProtection="0"/>
    <xf numFmtId="0" fontId="2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9" borderId="0" applyNumberFormat="0" applyBorder="0" applyAlignment="0" applyProtection="0"/>
    <xf numFmtId="0" fontId="38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28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8" fillId="20" borderId="0" applyNumberFormat="0" applyBorder="0" applyAlignment="0" applyProtection="0"/>
    <xf numFmtId="0" fontId="34" fillId="6" borderId="0" applyNumberFormat="0" applyBorder="0" applyAlignment="0" applyProtection="0"/>
    <xf numFmtId="0" fontId="28" fillId="20" borderId="0" applyNumberFormat="0" applyBorder="0" applyAlignment="0" applyProtection="0"/>
    <xf numFmtId="0" fontId="34" fillId="6" borderId="0" applyNumberFormat="0" applyBorder="0" applyAlignment="0" applyProtection="0"/>
    <xf numFmtId="0" fontId="28" fillId="20" borderId="0" applyNumberFormat="0" applyBorder="0" applyAlignment="0" applyProtection="0"/>
    <xf numFmtId="0" fontId="34" fillId="6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34" fillId="6" borderId="0" applyNumberFormat="0" applyBorder="0" applyAlignment="0" applyProtection="0"/>
    <xf numFmtId="0" fontId="28" fillId="20" borderId="0" applyNumberFormat="0" applyBorder="0" applyAlignment="0" applyProtection="0"/>
    <xf numFmtId="0" fontId="34" fillId="6" borderId="0" applyNumberFormat="0" applyBorder="0" applyAlignment="0" applyProtection="0"/>
    <xf numFmtId="0" fontId="28" fillId="20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7" fillId="0" borderId="3" applyNumberFormat="0" applyFill="0" applyAlignment="0" applyProtection="0"/>
    <xf numFmtId="0" fontId="34" fillId="4" borderId="0" applyNumberFormat="0" applyBorder="0" applyAlignment="0" applyProtection="0"/>
    <xf numFmtId="0" fontId="37" fillId="0" borderId="3" applyNumberFormat="0" applyFill="0" applyAlignment="0" applyProtection="0"/>
    <xf numFmtId="0" fontId="28" fillId="8" borderId="0" applyNumberFormat="0" applyBorder="0" applyAlignment="0" applyProtection="0"/>
    <xf numFmtId="0" fontId="34" fillId="4" borderId="0" applyNumberFormat="0" applyBorder="0" applyAlignment="0" applyProtection="0"/>
    <xf numFmtId="0" fontId="37" fillId="0" borderId="3" applyNumberFormat="0" applyFill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9" borderId="0" applyNumberFormat="0" applyBorder="0" applyAlignment="0" applyProtection="0"/>
    <xf numFmtId="0" fontId="32" fillId="3" borderId="1" applyNumberFormat="0" applyAlignment="0" applyProtection="0"/>
    <xf numFmtId="0" fontId="34" fillId="9" borderId="0" applyNumberFormat="0" applyBorder="0" applyAlignment="0" applyProtection="0"/>
    <xf numFmtId="0" fontId="32" fillId="3" borderId="1" applyNumberFormat="0" applyAlignment="0" applyProtection="0"/>
    <xf numFmtId="0" fontId="34" fillId="9" borderId="0" applyNumberFormat="0" applyBorder="0" applyAlignment="0" applyProtection="0"/>
    <xf numFmtId="0" fontId="32" fillId="3" borderId="1" applyNumberFormat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0" borderId="2" applyNumberFormat="0" applyFill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0" fillId="12" borderId="5" applyNumberFormat="0" applyFont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3" fillId="0" borderId="7" applyNumberFormat="0" applyFill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8" fillId="10" borderId="0" applyNumberFormat="0" applyBorder="0" applyAlignment="0" applyProtection="0"/>
    <xf numFmtId="0" fontId="33" fillId="0" borderId="7" applyNumberFormat="0" applyFill="0" applyAlignment="0" applyProtection="0"/>
    <xf numFmtId="0" fontId="28" fillId="10" borderId="0" applyNumberFormat="0" applyBorder="0" applyAlignment="0" applyProtection="0"/>
    <xf numFmtId="0" fontId="33" fillId="0" borderId="7" applyNumberFormat="0" applyFill="0" applyAlignment="0" applyProtection="0"/>
    <xf numFmtId="0" fontId="28" fillId="10" borderId="0" applyNumberFormat="0" applyBorder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31" fillId="0" borderId="8" applyNumberFormat="0" applyFill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  <xf numFmtId="0" fontId="41" fillId="5" borderId="0" applyNumberFormat="0" applyBorder="0" applyAlignment="0" applyProtection="0"/>
    <xf numFmtId="0" fontId="42" fillId="0" borderId="9" applyNumberFormat="0" applyFill="0" applyAlignment="0" applyProtection="0"/>
    <xf numFmtId="0" fontId="41" fillId="5" borderId="0" applyNumberFormat="0" applyBorder="0" applyAlignment="0" applyProtection="0"/>
    <xf numFmtId="0" fontId="42" fillId="0" borderId="9" applyNumberFormat="0" applyFill="0" applyAlignment="0" applyProtection="0"/>
    <xf numFmtId="0" fontId="28" fillId="23" borderId="0" applyNumberFormat="0" applyBorder="0" applyAlignment="0" applyProtection="0"/>
    <xf numFmtId="0" fontId="42" fillId="0" borderId="9" applyNumberFormat="0" applyFill="0" applyAlignment="0" applyProtection="0"/>
    <xf numFmtId="0" fontId="28" fillId="23" borderId="0" applyNumberFormat="0" applyBorder="0" applyAlignment="0" applyProtection="0"/>
    <xf numFmtId="0" fontId="42" fillId="0" borderId="9" applyNumberFormat="0" applyFill="0" applyAlignment="0" applyProtection="0"/>
    <xf numFmtId="0" fontId="28" fillId="23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7" fillId="0" borderId="3" applyNumberFormat="0" applyFill="0" applyAlignment="0" applyProtection="0"/>
    <xf numFmtId="0" fontId="43" fillId="3" borderId="4" applyNumberFormat="0" applyAlignment="0" applyProtection="0"/>
    <xf numFmtId="0" fontId="43" fillId="3" borderId="4" applyNumberFormat="0" applyAlignment="0" applyProtection="0"/>
    <xf numFmtId="0" fontId="43" fillId="3" borderId="4" applyNumberFormat="0" applyAlignment="0" applyProtection="0"/>
    <xf numFmtId="0" fontId="43" fillId="3" borderId="4" applyNumberFormat="0" applyAlignment="0" applyProtection="0"/>
    <xf numFmtId="0" fontId="43" fillId="3" borderId="4" applyNumberFormat="0" applyAlignment="0" applyProtection="0"/>
    <xf numFmtId="0" fontId="40" fillId="21" borderId="0" applyNumberFormat="0" applyBorder="0" applyAlignment="0" applyProtection="0"/>
    <xf numFmtId="0" fontId="43" fillId="3" borderId="4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0" fillId="13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8" fillId="8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  <xf numFmtId="0" fontId="0" fillId="12" borderId="5" applyNumberFormat="0" applyFon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31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 shrinkToFi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 shrinkToFit="1"/>
    </xf>
    <xf numFmtId="0" fontId="8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57" fontId="0" fillId="0" borderId="21" xfId="0" applyNumberFormat="1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57" fontId="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179" fontId="0" fillId="0" borderId="0" xfId="0" applyNumberFormat="1" applyFont="1" applyAlignment="1">
      <alignment horizontal="center" vertical="center" wrapText="1"/>
    </xf>
    <xf numFmtId="0" fontId="16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178" fontId="15" fillId="24" borderId="0" xfId="0" applyNumberFormat="1" applyFont="1" applyFill="1" applyAlignment="1">
      <alignment horizontal="center"/>
    </xf>
    <xf numFmtId="179" fontId="0" fillId="24" borderId="0" xfId="0" applyNumberFormat="1" applyFont="1" applyFill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vertical="center" wrapText="1"/>
    </xf>
    <xf numFmtId="178" fontId="15" fillId="25" borderId="10" xfId="0" applyNumberFormat="1" applyFont="1" applyFill="1" applyBorder="1" applyAlignment="1">
      <alignment horizontal="center" vertical="center" wrapText="1"/>
    </xf>
    <xf numFmtId="179" fontId="0" fillId="26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78" fontId="5" fillId="25" borderId="10" xfId="0" applyNumberFormat="1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 wrapText="1"/>
    </xf>
    <xf numFmtId="1" fontId="15" fillId="25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57" fontId="0" fillId="24" borderId="0" xfId="0" applyNumberFormat="1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9" fontId="15" fillId="0" borderId="10" xfId="336" applyNumberFormat="1" applyFont="1" applyFill="1" applyBorder="1" applyAlignment="1">
      <alignment horizontal="right" vertical="center"/>
      <protection/>
    </xf>
    <xf numFmtId="180" fontId="15" fillId="0" borderId="10" xfId="336" applyNumberFormat="1" applyFont="1" applyFill="1" applyBorder="1" applyAlignment="1">
      <alignment horizontal="right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right" vertical="center"/>
    </xf>
    <xf numFmtId="180" fontId="15" fillId="0" borderId="10" xfId="0" applyNumberFormat="1" applyFont="1" applyFill="1" applyBorder="1" applyAlignment="1">
      <alignment horizontal="right" vertical="center"/>
    </xf>
    <xf numFmtId="181" fontId="15" fillId="0" borderId="10" xfId="0" applyNumberFormat="1" applyFont="1" applyFill="1" applyBorder="1" applyAlignment="1">
      <alignment horizontal="right" vertical="center"/>
    </xf>
    <xf numFmtId="182" fontId="15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" fontId="1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5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17" fillId="25" borderId="17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0" fillId="27" borderId="0" xfId="0" applyFont="1" applyFill="1" applyAlignment="1">
      <alignment/>
    </xf>
    <xf numFmtId="0" fontId="25" fillId="25" borderId="10" xfId="0" applyFont="1" applyFill="1" applyBorder="1" applyAlignment="1">
      <alignment horizontal="center" vertical="center"/>
    </xf>
    <xf numFmtId="10" fontId="21" fillId="25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392">
    <cellStyle name="Normal" xfId="0"/>
    <cellStyle name="Currency [0]" xfId="15"/>
    <cellStyle name="20% - 着色 2 2 2" xfId="16"/>
    <cellStyle name="输出 3" xfId="17"/>
    <cellStyle name="链接单元格 5" xfId="18"/>
    <cellStyle name="40% - 着色 5 2 5" xfId="19"/>
    <cellStyle name="20% - 强调文字颜色 3" xfId="20"/>
    <cellStyle name="汇总 6" xfId="21"/>
    <cellStyle name="输入" xfId="22"/>
    <cellStyle name="Currency" xfId="23"/>
    <cellStyle name="60% - 着色 2 2 6" xfId="24"/>
    <cellStyle name="Comma [0]" xfId="25"/>
    <cellStyle name="计算 2" xfId="26"/>
    <cellStyle name="标题 5 6" xfId="27"/>
    <cellStyle name="60% - 着色 5 2 5" xfId="28"/>
    <cellStyle name="40% - 强调文字颜色 3" xfId="29"/>
    <cellStyle name="链接单元格 2 5" xfId="30"/>
    <cellStyle name="差" xfId="31"/>
    <cellStyle name="Comma" xfId="32"/>
    <cellStyle name="着色 4 2" xfId="33"/>
    <cellStyle name="20% - 着色 1 2 7" xfId="34"/>
    <cellStyle name="60% - 强调文字颜色 3" xfId="35"/>
    <cellStyle name="Hyperlink" xfId="36"/>
    <cellStyle name="Percent" xfId="37"/>
    <cellStyle name="Followed Hyperlink" xfId="38"/>
    <cellStyle name="常规 6" xfId="39"/>
    <cellStyle name="注释" xfId="40"/>
    <cellStyle name="检查单元格 6" xfId="41"/>
    <cellStyle name="20% - 着色 1 2 6" xfId="42"/>
    <cellStyle name="60% - 强调文字颜色 2" xfId="43"/>
    <cellStyle name="解释性文本 2 2" xfId="44"/>
    <cellStyle name="标题 4" xfId="45"/>
    <cellStyle name="注释 5" xfId="46"/>
    <cellStyle name="警告文本" xfId="47"/>
    <cellStyle name="着色 3 2 4" xfId="48"/>
    <cellStyle name="标题" xfId="49"/>
    <cellStyle name="40% - 着色 6 2 3" xfId="50"/>
    <cellStyle name="解释性文本" xfId="51"/>
    <cellStyle name="检查单元格 3" xfId="52"/>
    <cellStyle name="汇总 2 4" xfId="53"/>
    <cellStyle name="标题 4 5" xfId="54"/>
    <cellStyle name="20% - 着色 1 2 3" xfId="55"/>
    <cellStyle name="差 6" xfId="56"/>
    <cellStyle name="标题 1" xfId="57"/>
    <cellStyle name="检查单元格 4" xfId="58"/>
    <cellStyle name="汇总 2 5" xfId="59"/>
    <cellStyle name="标题 4 6" xfId="60"/>
    <cellStyle name="20% - 着色 1 2 4" xfId="61"/>
    <cellStyle name="标题 2" xfId="62"/>
    <cellStyle name="检查单元格 5" xfId="63"/>
    <cellStyle name="汇总 2 6" xfId="64"/>
    <cellStyle name="20% - 着色 1 2 5" xfId="65"/>
    <cellStyle name="60% - 强调文字颜色 1" xfId="66"/>
    <cellStyle name="标题 3" xfId="67"/>
    <cellStyle name="60% - 强调文字颜色 4" xfId="68"/>
    <cellStyle name="着色 1 2 4" xfId="69"/>
    <cellStyle name="20% - 着色 5 2 4" xfId="70"/>
    <cellStyle name="输出" xfId="71"/>
    <cellStyle name="60% - 着色 4 2 4" xfId="72"/>
    <cellStyle name="计算" xfId="73"/>
    <cellStyle name="20% - 着色 4 2 5" xfId="74"/>
    <cellStyle name="检查单元格" xfId="75"/>
    <cellStyle name="20% - 着色 1 2" xfId="76"/>
    <cellStyle name="20% - 着色 2 2 5" xfId="77"/>
    <cellStyle name="输出 6" xfId="78"/>
    <cellStyle name="20% - 强调文字颜色 6" xfId="79"/>
    <cellStyle name="强调文字颜色 2" xfId="80"/>
    <cellStyle name="注释 2 3" xfId="81"/>
    <cellStyle name="40% - 着色 5 2" xfId="82"/>
    <cellStyle name="链接单元格" xfId="83"/>
    <cellStyle name="着色 5 2 5" xfId="84"/>
    <cellStyle name="适中 2 5" xfId="85"/>
    <cellStyle name="汇总" xfId="86"/>
    <cellStyle name="好" xfId="87"/>
    <cellStyle name="适中" xfId="88"/>
    <cellStyle name="20% - 着色 2 2 4" xfId="89"/>
    <cellStyle name="输出 5" xfId="90"/>
    <cellStyle name="40% - 着色 5 2 7" xfId="91"/>
    <cellStyle name="20% - 强调文字颜色 5" xfId="92"/>
    <cellStyle name="强调文字颜色 1" xfId="93"/>
    <cellStyle name="好 2 3" xfId="94"/>
    <cellStyle name="20% - 着色 2 2" xfId="95"/>
    <cellStyle name="链接单元格 3" xfId="96"/>
    <cellStyle name="40% - 着色 5 2 3" xfId="97"/>
    <cellStyle name="20% - 强调文字颜色 1" xfId="98"/>
    <cellStyle name="标题 5 4" xfId="99"/>
    <cellStyle name="60% - 着色 5 2 3" xfId="100"/>
    <cellStyle name="40% - 强调文字颜色 1" xfId="101"/>
    <cellStyle name="输出 2" xfId="102"/>
    <cellStyle name="链接单元格 4" xfId="103"/>
    <cellStyle name="40% - 着色 5 2 4" xfId="104"/>
    <cellStyle name="20% - 强调文字颜色 2" xfId="105"/>
    <cellStyle name="标题 5 5" xfId="106"/>
    <cellStyle name="60% - 着色 5 2 4" xfId="107"/>
    <cellStyle name="40% - 强调文字颜色 2" xfId="108"/>
    <cellStyle name="20% - 着色 2 2 6" xfId="109"/>
    <cellStyle name="强调文字颜色 3" xfId="110"/>
    <cellStyle name="常规 3 2" xfId="111"/>
    <cellStyle name="20% - 着色 2 2 7" xfId="112"/>
    <cellStyle name="强调文字颜色 4" xfId="113"/>
    <cellStyle name="20% - 着色 2 2 3" xfId="114"/>
    <cellStyle name="输出 4" xfId="115"/>
    <cellStyle name="链接单元格 6" xfId="116"/>
    <cellStyle name="40% - 着色 5 2 6" xfId="117"/>
    <cellStyle name="20% - 强调文字颜色 4" xfId="118"/>
    <cellStyle name="计算 3" xfId="119"/>
    <cellStyle name="60% - 着色 5 2 6" xfId="120"/>
    <cellStyle name="40% - 强调文字颜色 4" xfId="121"/>
    <cellStyle name="强调文字颜色 5" xfId="122"/>
    <cellStyle name="计算 4" xfId="123"/>
    <cellStyle name="40% - 强调文字颜色 5" xfId="124"/>
    <cellStyle name="60% - 着色 6 2" xfId="125"/>
    <cellStyle name="60% - 强调文字颜色 5" xfId="126"/>
    <cellStyle name="强调文字颜色 6" xfId="127"/>
    <cellStyle name="着色 5 2" xfId="128"/>
    <cellStyle name="适中 2" xfId="129"/>
    <cellStyle name="计算 5" xfId="130"/>
    <cellStyle name="40% - 强调文字颜色 6" xfId="131"/>
    <cellStyle name="着色 5 2 2" xfId="132"/>
    <cellStyle name="适中 2 2" xfId="133"/>
    <cellStyle name="标题 2 2 4" xfId="134"/>
    <cellStyle name="20% - 着色 3 2" xfId="135"/>
    <cellStyle name="60% - 强调文字颜色 6" xfId="136"/>
    <cellStyle name="检查单元格 2" xfId="137"/>
    <cellStyle name="汇总 2 3" xfId="138"/>
    <cellStyle name="标题 4 4" xfId="139"/>
    <cellStyle name="20% - 着色 1 2 2" xfId="140"/>
    <cellStyle name="20% - 着色 3 2 2" xfId="141"/>
    <cellStyle name="60% - 着色 2 2" xfId="142"/>
    <cellStyle name="20% - 着色 3 2 3" xfId="143"/>
    <cellStyle name="20% - 着色 3 2 4" xfId="144"/>
    <cellStyle name="20% - 着色 3 2 5" xfId="145"/>
    <cellStyle name="20% - 着色 3 2 6" xfId="146"/>
    <cellStyle name="20% - 着色 3 2 7" xfId="147"/>
    <cellStyle name="20% - 着色 4 2" xfId="148"/>
    <cellStyle name="差 2 6" xfId="149"/>
    <cellStyle name="20% - 着色 4 2 2" xfId="150"/>
    <cellStyle name="20% - 着色 4 2 3" xfId="151"/>
    <cellStyle name="20% - 着色 4 2 4" xfId="152"/>
    <cellStyle name="20% - 着色 4 2 6" xfId="153"/>
    <cellStyle name="20% - 着色 4 2 7" xfId="154"/>
    <cellStyle name="着色 1 2" xfId="155"/>
    <cellStyle name="20% - 着色 5 2" xfId="156"/>
    <cellStyle name="着色 1 2 2" xfId="157"/>
    <cellStyle name="20% - 着色 5 2 2" xfId="158"/>
    <cellStyle name="着色 1 2 3" xfId="159"/>
    <cellStyle name="20% - 着色 5 2 3" xfId="160"/>
    <cellStyle name="着色 1 2 5" xfId="161"/>
    <cellStyle name="20% - 着色 5 2 5" xfId="162"/>
    <cellStyle name="着色 1 2 6" xfId="163"/>
    <cellStyle name="20% - 着色 5 2 6" xfId="164"/>
    <cellStyle name="20% - 着色 5 2 7" xfId="165"/>
    <cellStyle name="着色 2 2" xfId="166"/>
    <cellStyle name="20% - 着色 6 2" xfId="167"/>
    <cellStyle name="着色 2 2 2" xfId="168"/>
    <cellStyle name="20% - 着色 6 2 2" xfId="169"/>
    <cellStyle name="着色 2 2 3" xfId="170"/>
    <cellStyle name="20% - 着色 6 2 3" xfId="171"/>
    <cellStyle name="着色 6 2" xfId="172"/>
    <cellStyle name="着色 2 2 4" xfId="173"/>
    <cellStyle name="20% - 着色 6 2 4" xfId="174"/>
    <cellStyle name="着色 2 2 5" xfId="175"/>
    <cellStyle name="20% - 着色 6 2 5" xfId="176"/>
    <cellStyle name="着色 2 2 6" xfId="177"/>
    <cellStyle name="20% - 着色 6 2 6" xfId="178"/>
    <cellStyle name="20% - 着色 6 2 7" xfId="179"/>
    <cellStyle name="40% - 着色 1 2" xfId="180"/>
    <cellStyle name="40% - 着色 1 2 2" xfId="181"/>
    <cellStyle name="40% - 着色 1 2 3" xfId="182"/>
    <cellStyle name="40% - 着色 1 2 4" xfId="183"/>
    <cellStyle name="汇总 2" xfId="184"/>
    <cellStyle name="40% - 着色 1 2 5" xfId="185"/>
    <cellStyle name="汇总 3" xfId="186"/>
    <cellStyle name="60% - 着色 5 2" xfId="187"/>
    <cellStyle name="40% - 着色 1 2 6" xfId="188"/>
    <cellStyle name="汇总 4" xfId="189"/>
    <cellStyle name="40% - 着色 1 2 7" xfId="190"/>
    <cellStyle name="40% - 着色 2 2" xfId="191"/>
    <cellStyle name="40% - 着色 2 2 2" xfId="192"/>
    <cellStyle name="40% - 着色 2 2 3" xfId="193"/>
    <cellStyle name="40% - 着色 2 2 4" xfId="194"/>
    <cellStyle name="40% - 着色 2 2 5" xfId="195"/>
    <cellStyle name="40% - 着色 2 2 6" xfId="196"/>
    <cellStyle name="40% - 着色 2 2 7" xfId="197"/>
    <cellStyle name="40% - 着色 3 2" xfId="198"/>
    <cellStyle name="输出 2 4" xfId="199"/>
    <cellStyle name="40% - 着色 3 2 2" xfId="200"/>
    <cellStyle name="输出 2 5" xfId="201"/>
    <cellStyle name="40% - 着色 3 2 3" xfId="202"/>
    <cellStyle name="输出 2 6" xfId="203"/>
    <cellStyle name="40% - 着色 3 2 4" xfId="204"/>
    <cellStyle name="40% - 着色 3 2 5" xfId="205"/>
    <cellStyle name="40% - 着色 3 2 6" xfId="206"/>
    <cellStyle name="40% - 着色 3 2 7" xfId="207"/>
    <cellStyle name="40% - 着色 4 2" xfId="208"/>
    <cellStyle name="40% - 着色 4 2 2" xfId="209"/>
    <cellStyle name="40% - 着色 4 2 3" xfId="210"/>
    <cellStyle name="40% - 着色 4 2 4" xfId="211"/>
    <cellStyle name="40% - 着色 4 2 5" xfId="212"/>
    <cellStyle name="40% - 着色 4 2 6" xfId="213"/>
    <cellStyle name="40% - 着色 4 2 7" xfId="214"/>
    <cellStyle name="链接单元格 2" xfId="215"/>
    <cellStyle name="40% - 着色 5 2 2" xfId="216"/>
    <cellStyle name="40% - 着色 6 2" xfId="217"/>
    <cellStyle name="40% - 着色 6 2 2" xfId="218"/>
    <cellStyle name="40% - 着色 6 2 4" xfId="219"/>
    <cellStyle name="40% - 着色 6 2 5" xfId="220"/>
    <cellStyle name="40% - 着色 6 2 6" xfId="221"/>
    <cellStyle name="40% - 着色 6 2 7" xfId="222"/>
    <cellStyle name="60% - 着色 1 2" xfId="223"/>
    <cellStyle name="60% - 着色 1 2 2" xfId="224"/>
    <cellStyle name="60% - 着色 1 2 3" xfId="225"/>
    <cellStyle name="60% - 着色 1 2 4" xfId="226"/>
    <cellStyle name="60% - 着色 1 2 5" xfId="227"/>
    <cellStyle name="60% - 着色 1 2 6" xfId="228"/>
    <cellStyle name="注释 6" xfId="229"/>
    <cellStyle name="60% - 着色 2 2 2" xfId="230"/>
    <cellStyle name="60% - 着色 2 2 3" xfId="231"/>
    <cellStyle name="60% - 着色 2 2 4" xfId="232"/>
    <cellStyle name="60% - 着色 2 2 5" xfId="233"/>
    <cellStyle name="解释性文本 4" xfId="234"/>
    <cellStyle name="60% - 着色 3 2" xfId="235"/>
    <cellStyle name="60% - 着色 3 2 2" xfId="236"/>
    <cellStyle name="60% - 着色 3 2 3" xfId="237"/>
    <cellStyle name="60% - 着色 3 2 4" xfId="238"/>
    <cellStyle name="60% - 着色 3 2 5" xfId="239"/>
    <cellStyle name="60% - 着色 3 2 6" xfId="240"/>
    <cellStyle name="标题 1 2 2" xfId="241"/>
    <cellStyle name="60% - 着色 4 2" xfId="242"/>
    <cellStyle name="60% - 着色 4 2 2" xfId="243"/>
    <cellStyle name="60% - 着色 4 2 3" xfId="244"/>
    <cellStyle name="60% - 着色 4 2 5" xfId="245"/>
    <cellStyle name="60% - 着色 4 2 6" xfId="246"/>
    <cellStyle name="标题 5 3" xfId="247"/>
    <cellStyle name="60% - 着色 5 2 2" xfId="248"/>
    <cellStyle name="60% - 着色 6 2 2" xfId="249"/>
    <cellStyle name="60% - 着色 6 2 3" xfId="250"/>
    <cellStyle name="60% - 着色 6 2 4" xfId="251"/>
    <cellStyle name="60% - 着色 6 2 5" xfId="252"/>
    <cellStyle name="60% - 着色 6 2 6" xfId="253"/>
    <cellStyle name="标题 1 2" xfId="254"/>
    <cellStyle name="标题 1 2 3" xfId="255"/>
    <cellStyle name="着色 4 2 2" xfId="256"/>
    <cellStyle name="标题 1 2 4" xfId="257"/>
    <cellStyle name="着色 4 2 3" xfId="258"/>
    <cellStyle name="标题 1 2 5" xfId="259"/>
    <cellStyle name="着色 4 2 4" xfId="260"/>
    <cellStyle name="标题 1 2 6" xfId="261"/>
    <cellStyle name="标题 1 3" xfId="262"/>
    <cellStyle name="标题 1 4" xfId="263"/>
    <cellStyle name="标题 1 5" xfId="264"/>
    <cellStyle name="标题 1 6" xfId="265"/>
    <cellStyle name="标题 2 2" xfId="266"/>
    <cellStyle name="标题 2 2 2" xfId="267"/>
    <cellStyle name="标题 2 2 3" xfId="268"/>
    <cellStyle name="着色 5 2 3" xfId="269"/>
    <cellStyle name="适中 2 3" xfId="270"/>
    <cellStyle name="标题 2 2 5" xfId="271"/>
    <cellStyle name="着色 5 2 4" xfId="272"/>
    <cellStyle name="适中 2 4" xfId="273"/>
    <cellStyle name="标题 2 2 6" xfId="274"/>
    <cellStyle name="标题 2 3" xfId="275"/>
    <cellStyle name="标题 2 4" xfId="276"/>
    <cellStyle name="标题 2 5" xfId="277"/>
    <cellStyle name="标题 2 6" xfId="278"/>
    <cellStyle name="标题 3 2" xfId="279"/>
    <cellStyle name="好 5" xfId="280"/>
    <cellStyle name="标题 3 2 2" xfId="281"/>
    <cellStyle name="好 6" xfId="282"/>
    <cellStyle name="标题 3 2 3" xfId="283"/>
    <cellStyle name="着色 6 2 2" xfId="284"/>
    <cellStyle name="标题 3 2 4" xfId="285"/>
    <cellStyle name="着色 6 2 3" xfId="286"/>
    <cellStyle name="标题 3 2 5" xfId="287"/>
    <cellStyle name="着色 6 2 4" xfId="288"/>
    <cellStyle name="标题 3 2 6" xfId="289"/>
    <cellStyle name="标题 3 3" xfId="290"/>
    <cellStyle name="标题 3 4" xfId="291"/>
    <cellStyle name="标题 3 5" xfId="292"/>
    <cellStyle name="标题 3 6" xfId="293"/>
    <cellStyle name="标题 4 2" xfId="294"/>
    <cellStyle name="标题 4 2 2" xfId="295"/>
    <cellStyle name="标题 4 2 3" xfId="296"/>
    <cellStyle name="标题 4 2 4" xfId="297"/>
    <cellStyle name="标题 4 2 5" xfId="298"/>
    <cellStyle name="标题 4 2 6" xfId="299"/>
    <cellStyle name="汇总 2 2" xfId="300"/>
    <cellStyle name="标题 4 3" xfId="301"/>
    <cellStyle name="解释性文本 2 3" xfId="302"/>
    <cellStyle name="标题 5" xfId="303"/>
    <cellStyle name="标题 5 2" xfId="304"/>
    <cellStyle name="解释性文本 2 4" xfId="305"/>
    <cellStyle name="标题 6" xfId="306"/>
    <cellStyle name="解释性文本 2 5" xfId="307"/>
    <cellStyle name="标题 7" xfId="308"/>
    <cellStyle name="解释性文本 2 6" xfId="309"/>
    <cellStyle name="标题 8" xfId="310"/>
    <cellStyle name="标题 9" xfId="311"/>
    <cellStyle name="解释性文本 5" xfId="312"/>
    <cellStyle name="差 2" xfId="313"/>
    <cellStyle name="差 2 2" xfId="314"/>
    <cellStyle name="差 2 3" xfId="315"/>
    <cellStyle name="差 2 4" xfId="316"/>
    <cellStyle name="差 2 5" xfId="317"/>
    <cellStyle name="解释性文本 6" xfId="318"/>
    <cellStyle name="差 3" xfId="319"/>
    <cellStyle name="差 4" xfId="320"/>
    <cellStyle name="差 5" xfId="321"/>
    <cellStyle name="常规 2" xfId="322"/>
    <cellStyle name="常规 2 2" xfId="323"/>
    <cellStyle name="常规 2 3" xfId="324"/>
    <cellStyle name="常规 2 4" xfId="325"/>
    <cellStyle name="常规 2 5" xfId="326"/>
    <cellStyle name="常规 2 6" xfId="327"/>
    <cellStyle name="常规 3" xfId="328"/>
    <cellStyle name="常规 3 3" xfId="329"/>
    <cellStyle name="常规 3 4" xfId="330"/>
    <cellStyle name="常规 3 5" xfId="331"/>
    <cellStyle name="常规 3 6" xfId="332"/>
    <cellStyle name="常规 4" xfId="333"/>
    <cellStyle name="常规 5" xfId="334"/>
    <cellStyle name="常规 7" xfId="335"/>
    <cellStyle name="常规 8" xfId="336"/>
    <cellStyle name="好 2" xfId="337"/>
    <cellStyle name="好 2 2" xfId="338"/>
    <cellStyle name="好 2 4" xfId="339"/>
    <cellStyle name="好 2 5" xfId="340"/>
    <cellStyle name="好 2 6" xfId="341"/>
    <cellStyle name="好 3" xfId="342"/>
    <cellStyle name="好 4" xfId="343"/>
    <cellStyle name="汇总 5" xfId="344"/>
    <cellStyle name="计算 2 2" xfId="345"/>
    <cellStyle name="计算 2 3" xfId="346"/>
    <cellStyle name="计算 2 4" xfId="347"/>
    <cellStyle name="计算 2 5" xfId="348"/>
    <cellStyle name="计算 2 6" xfId="349"/>
    <cellStyle name="适中 3" xfId="350"/>
    <cellStyle name="计算 6" xfId="351"/>
    <cellStyle name="检查单元格 2 2" xfId="352"/>
    <cellStyle name="检查单元格 2 3" xfId="353"/>
    <cellStyle name="检查单元格 2 4" xfId="354"/>
    <cellStyle name="检查单元格 2 5" xfId="355"/>
    <cellStyle name="检查单元格 2 6" xfId="356"/>
    <cellStyle name="解释性文本 2" xfId="357"/>
    <cellStyle name="解释性文本 3" xfId="358"/>
    <cellStyle name="警告文本 2" xfId="359"/>
    <cellStyle name="警告文本 2 2" xfId="360"/>
    <cellStyle name="警告文本 2 3" xfId="361"/>
    <cellStyle name="警告文本 2 4" xfId="362"/>
    <cellStyle name="警告文本 2 5" xfId="363"/>
    <cellStyle name="警告文本 2 6" xfId="364"/>
    <cellStyle name="警告文本 3" xfId="365"/>
    <cellStyle name="警告文本 4" xfId="366"/>
    <cellStyle name="警告文本 5" xfId="367"/>
    <cellStyle name="警告文本 6" xfId="368"/>
    <cellStyle name="链接单元格 2 2" xfId="369"/>
    <cellStyle name="链接单元格 2 3" xfId="370"/>
    <cellStyle name="链接单元格 2 4" xfId="371"/>
    <cellStyle name="链接单元格 2 6" xfId="372"/>
    <cellStyle name="着色 5 2 6" xfId="373"/>
    <cellStyle name="适中 2 6" xfId="374"/>
    <cellStyle name="适中 4" xfId="375"/>
    <cellStyle name="适中 5" xfId="376"/>
    <cellStyle name="适中 6" xfId="377"/>
    <cellStyle name="输出 2 2" xfId="378"/>
    <cellStyle name="输出 2 3" xfId="379"/>
    <cellStyle name="输入 2" xfId="380"/>
    <cellStyle name="输入 2 2" xfId="381"/>
    <cellStyle name="输入 2 3" xfId="382"/>
    <cellStyle name="输入 2 4" xfId="383"/>
    <cellStyle name="输入 2 5" xfId="384"/>
    <cellStyle name="输入 2 6" xfId="385"/>
    <cellStyle name="输入 3" xfId="386"/>
    <cellStyle name="输入 4" xfId="387"/>
    <cellStyle name="输入 5" xfId="388"/>
    <cellStyle name="输入 6" xfId="389"/>
    <cellStyle name="着色 3 2" xfId="390"/>
    <cellStyle name="着色 3 2 2" xfId="391"/>
    <cellStyle name="着色 3 2 3" xfId="392"/>
    <cellStyle name="着色 3 2 5" xfId="393"/>
    <cellStyle name="着色 3 2 6" xfId="394"/>
    <cellStyle name="着色 4 2 5" xfId="395"/>
    <cellStyle name="着色 4 2 6" xfId="396"/>
    <cellStyle name="着色 6 2 5" xfId="397"/>
    <cellStyle name="着色 6 2 6" xfId="398"/>
    <cellStyle name="注释 2" xfId="399"/>
    <cellStyle name="注释 2 2" xfId="400"/>
    <cellStyle name="注释 2 4" xfId="401"/>
    <cellStyle name="注释 2 5" xfId="402"/>
    <cellStyle name="注释 2 6" xfId="403"/>
    <cellStyle name="注释 3" xfId="404"/>
    <cellStyle name="注释 4" xfId="4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workbookViewId="0" topLeftCell="A13">
      <selection activeCell="A21" sqref="A21:IV27"/>
    </sheetView>
  </sheetViews>
  <sheetFormatPr defaultColWidth="9.00390625" defaultRowHeight="14.25"/>
  <cols>
    <col min="1" max="1" width="5.50390625" style="64" customWidth="1"/>
    <col min="2" max="2" width="7.50390625" style="64" customWidth="1"/>
    <col min="3" max="3" width="6.50390625" style="64" customWidth="1"/>
    <col min="4" max="4" width="6.00390625" style="64" customWidth="1"/>
    <col min="5" max="5" width="8.75390625" style="64" customWidth="1"/>
    <col min="6" max="6" width="6.75390625" style="64" customWidth="1"/>
    <col min="7" max="7" width="8.125" style="64" customWidth="1"/>
    <col min="8" max="8" width="8.375" style="64" customWidth="1"/>
    <col min="9" max="9" width="7.875" style="64" customWidth="1"/>
    <col min="10" max="10" width="7.125" style="64" customWidth="1"/>
    <col min="11" max="11" width="10.625" style="64" customWidth="1"/>
    <col min="12" max="16384" width="9.00390625" style="64" customWidth="1"/>
  </cols>
  <sheetData>
    <row r="1" spans="1:11" ht="21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8.75" customHeight="1">
      <c r="A2" s="154">
        <v>43827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30" customHeight="1">
      <c r="A3" s="155" t="s">
        <v>1</v>
      </c>
      <c r="B3" s="155" t="s">
        <v>2</v>
      </c>
      <c r="C3" s="155"/>
      <c r="D3" s="155"/>
      <c r="E3" s="155"/>
      <c r="F3" s="155" t="s">
        <v>3</v>
      </c>
      <c r="G3" s="156" t="s">
        <v>4</v>
      </c>
      <c r="H3" s="157" t="s">
        <v>5</v>
      </c>
      <c r="I3" s="157" t="s">
        <v>6</v>
      </c>
      <c r="J3" s="157" t="s">
        <v>7</v>
      </c>
      <c r="K3" s="195" t="s">
        <v>8</v>
      </c>
    </row>
    <row r="4" spans="1:11" ht="33.75" customHeight="1">
      <c r="A4" s="157" t="s">
        <v>9</v>
      </c>
      <c r="B4" s="157" t="s">
        <v>10</v>
      </c>
      <c r="C4" s="155" t="s">
        <v>11</v>
      </c>
      <c r="D4" s="155"/>
      <c r="E4" s="155"/>
      <c r="F4" s="158" t="s">
        <v>12</v>
      </c>
      <c r="G4" s="158">
        <v>3</v>
      </c>
      <c r="H4" s="158">
        <v>50</v>
      </c>
      <c r="I4" s="196"/>
      <c r="J4" s="196"/>
      <c r="K4" s="158">
        <v>2349</v>
      </c>
    </row>
    <row r="5" spans="1:11" ht="33.75" customHeight="1">
      <c r="A5" s="157"/>
      <c r="B5" s="141"/>
      <c r="C5" s="159" t="s">
        <v>13</v>
      </c>
      <c r="D5" s="159"/>
      <c r="E5" s="159"/>
      <c r="F5" s="158" t="s">
        <v>12</v>
      </c>
      <c r="G5" s="158">
        <v>1</v>
      </c>
      <c r="H5" s="158">
        <v>5</v>
      </c>
      <c r="I5" s="196"/>
      <c r="J5" s="158"/>
      <c r="K5" s="158">
        <v>314</v>
      </c>
    </row>
    <row r="6" spans="1:11" ht="33.75" customHeight="1">
      <c r="A6" s="157"/>
      <c r="B6" s="155" t="s">
        <v>14</v>
      </c>
      <c r="C6" s="155"/>
      <c r="D6" s="155"/>
      <c r="E6" s="155"/>
      <c r="F6" s="158" t="s">
        <v>12</v>
      </c>
      <c r="G6" s="158">
        <v>0</v>
      </c>
      <c r="H6" s="158">
        <v>7</v>
      </c>
      <c r="I6" s="158"/>
      <c r="J6" s="158"/>
      <c r="K6" s="158"/>
    </row>
    <row r="7" spans="1:14" ht="33.75" customHeight="1">
      <c r="A7" s="157"/>
      <c r="B7" s="160" t="s">
        <v>15</v>
      </c>
      <c r="C7" s="155" t="s">
        <v>16</v>
      </c>
      <c r="D7" s="155"/>
      <c r="E7" s="155"/>
      <c r="F7" s="158" t="s">
        <v>17</v>
      </c>
      <c r="G7" s="158">
        <v>450</v>
      </c>
      <c r="H7" s="158">
        <v>150544</v>
      </c>
      <c r="I7" s="158"/>
      <c r="J7" s="158"/>
      <c r="K7" s="158"/>
      <c r="N7" s="197"/>
    </row>
    <row r="8" spans="1:11" ht="33.75" customHeight="1">
      <c r="A8" s="157"/>
      <c r="B8" s="160"/>
      <c r="C8" s="157" t="s">
        <v>18</v>
      </c>
      <c r="D8" s="157"/>
      <c r="E8" s="157"/>
      <c r="F8" s="158" t="s">
        <v>17</v>
      </c>
      <c r="G8" s="158">
        <v>0</v>
      </c>
      <c r="H8" s="158">
        <v>90195</v>
      </c>
      <c r="I8" s="158"/>
      <c r="J8" s="158"/>
      <c r="K8" s="158"/>
    </row>
    <row r="9" spans="1:11" ht="33.75" customHeight="1">
      <c r="A9" s="157"/>
      <c r="B9" s="157" t="s">
        <v>19</v>
      </c>
      <c r="C9" s="155" t="s">
        <v>16</v>
      </c>
      <c r="D9" s="155"/>
      <c r="E9" s="140"/>
      <c r="F9" s="158" t="s">
        <v>17</v>
      </c>
      <c r="G9" s="158">
        <v>450</v>
      </c>
      <c r="H9" s="158">
        <v>117542</v>
      </c>
      <c r="I9" s="158"/>
      <c r="J9" s="158" t="s">
        <v>20</v>
      </c>
      <c r="K9" s="198"/>
    </row>
    <row r="10" spans="1:11" ht="33.75" customHeight="1">
      <c r="A10" s="157"/>
      <c r="B10" s="161"/>
      <c r="C10" s="157" t="s">
        <v>21</v>
      </c>
      <c r="D10" s="162" t="s">
        <v>22</v>
      </c>
      <c r="E10" s="163"/>
      <c r="F10" s="158" t="s">
        <v>17</v>
      </c>
      <c r="G10" s="158">
        <v>0</v>
      </c>
      <c r="H10" s="158">
        <v>72584</v>
      </c>
      <c r="I10" s="158"/>
      <c r="J10" s="158"/>
      <c r="K10" s="158"/>
    </row>
    <row r="11" spans="1:11" ht="33.75" customHeight="1">
      <c r="A11" s="157"/>
      <c r="B11" s="161"/>
      <c r="C11" s="157"/>
      <c r="D11" s="164" t="s">
        <v>23</v>
      </c>
      <c r="E11" s="165"/>
      <c r="F11" s="158" t="s">
        <v>17</v>
      </c>
      <c r="G11" s="158">
        <v>0</v>
      </c>
      <c r="H11" s="158">
        <v>296</v>
      </c>
      <c r="I11" s="158"/>
      <c r="J11" s="158"/>
      <c r="K11" s="158"/>
    </row>
    <row r="12" spans="1:11" ht="33.75" customHeight="1">
      <c r="A12" s="157"/>
      <c r="B12" s="166" t="s">
        <v>24</v>
      </c>
      <c r="C12" s="167"/>
      <c r="D12" s="168" t="s">
        <v>25</v>
      </c>
      <c r="E12" s="169"/>
      <c r="F12" s="170" t="s">
        <v>17</v>
      </c>
      <c r="G12" s="170">
        <v>0</v>
      </c>
      <c r="H12" s="170">
        <v>62414</v>
      </c>
      <c r="I12" s="199">
        <v>1.007</v>
      </c>
      <c r="J12" s="170">
        <v>8.4</v>
      </c>
      <c r="K12" s="170"/>
    </row>
    <row r="13" spans="1:11" ht="33.75" customHeight="1">
      <c r="A13" s="157"/>
      <c r="B13" s="171" t="s">
        <v>26</v>
      </c>
      <c r="C13" s="171"/>
      <c r="D13" s="171"/>
      <c r="E13" s="171"/>
      <c r="F13" s="170" t="s">
        <v>17</v>
      </c>
      <c r="G13" s="172">
        <v>274498</v>
      </c>
      <c r="H13" s="172">
        <v>2940361</v>
      </c>
      <c r="I13" s="158"/>
      <c r="J13" s="158"/>
      <c r="K13" s="170"/>
    </row>
    <row r="14" spans="1:11" ht="33.75" customHeight="1">
      <c r="A14" s="173" t="s">
        <v>27</v>
      </c>
      <c r="B14" s="173" t="s">
        <v>28</v>
      </c>
      <c r="C14" s="174" t="s">
        <v>29</v>
      </c>
      <c r="D14" s="174"/>
      <c r="E14" s="130"/>
      <c r="F14" s="170" t="s">
        <v>17</v>
      </c>
      <c r="G14" s="175">
        <f>SUM(G15:G17)</f>
        <v>348056</v>
      </c>
      <c r="H14" s="176">
        <f>H15+H16+H17</f>
        <v>2893581</v>
      </c>
      <c r="I14" s="181"/>
      <c r="J14" s="181">
        <v>104.95</v>
      </c>
      <c r="K14" s="200"/>
    </row>
    <row r="15" spans="1:11" ht="33.75" customHeight="1">
      <c r="A15" s="177"/>
      <c r="B15" s="178"/>
      <c r="C15" s="174" t="s">
        <v>21</v>
      </c>
      <c r="D15" s="179" t="s">
        <v>30</v>
      </c>
      <c r="E15" s="180"/>
      <c r="F15" s="170" t="s">
        <v>17</v>
      </c>
      <c r="G15" s="181">
        <v>28738</v>
      </c>
      <c r="H15" s="181">
        <v>285842</v>
      </c>
      <c r="I15" s="201"/>
      <c r="J15" s="201"/>
      <c r="K15" s="200"/>
    </row>
    <row r="16" spans="1:11" ht="33.75" customHeight="1">
      <c r="A16" s="177"/>
      <c r="B16" s="178"/>
      <c r="C16" s="174"/>
      <c r="D16" s="173" t="s">
        <v>31</v>
      </c>
      <c r="E16" s="171" t="s">
        <v>32</v>
      </c>
      <c r="F16" s="170" t="s">
        <v>17</v>
      </c>
      <c r="G16" s="181">
        <v>305160</v>
      </c>
      <c r="H16" s="181">
        <v>2396976</v>
      </c>
      <c r="I16" s="201"/>
      <c r="J16" s="201"/>
      <c r="K16" s="200"/>
    </row>
    <row r="17" spans="1:11" ht="33.75" customHeight="1">
      <c r="A17" s="177"/>
      <c r="B17" s="178"/>
      <c r="C17" s="174"/>
      <c r="D17" s="182"/>
      <c r="E17" s="171" t="s">
        <v>33</v>
      </c>
      <c r="F17" s="170" t="s">
        <v>17</v>
      </c>
      <c r="G17" s="183">
        <v>14158</v>
      </c>
      <c r="H17" s="183">
        <v>210763</v>
      </c>
      <c r="I17" s="202"/>
      <c r="J17" s="202"/>
      <c r="K17" s="203"/>
    </row>
    <row r="18" spans="1:11" ht="33.75" customHeight="1">
      <c r="A18" s="177"/>
      <c r="B18" s="171" t="s">
        <v>34</v>
      </c>
      <c r="C18" s="184"/>
      <c r="D18" s="184"/>
      <c r="E18" s="184"/>
      <c r="F18" s="185" t="s">
        <v>17</v>
      </c>
      <c r="G18" s="183">
        <v>7273</v>
      </c>
      <c r="H18" s="186">
        <v>89472</v>
      </c>
      <c r="I18" s="186"/>
      <c r="J18" s="186">
        <v>-21.78</v>
      </c>
      <c r="K18" s="200"/>
    </row>
    <row r="19" spans="1:11" ht="33.75" customHeight="1">
      <c r="A19" s="187"/>
      <c r="B19" s="188" t="s">
        <v>35</v>
      </c>
      <c r="C19" s="189"/>
      <c r="D19" s="189"/>
      <c r="E19" s="190"/>
      <c r="F19" s="170" t="s">
        <v>36</v>
      </c>
      <c r="G19" s="191">
        <v>24</v>
      </c>
      <c r="H19" s="191">
        <v>297</v>
      </c>
      <c r="I19" s="204"/>
      <c r="J19" s="204"/>
      <c r="K19" s="205">
        <v>1899</v>
      </c>
    </row>
    <row r="20" spans="1:11" ht="15" customHeight="1">
      <c r="A20" s="192" t="s">
        <v>37</v>
      </c>
      <c r="B20" s="192"/>
      <c r="C20" s="192"/>
      <c r="D20" s="192"/>
      <c r="E20" s="192"/>
      <c r="F20" s="192"/>
      <c r="G20" s="193"/>
      <c r="H20" s="194"/>
      <c r="I20" s="206" t="s">
        <v>38</v>
      </c>
      <c r="J20" s="206"/>
      <c r="K20" s="206"/>
    </row>
  </sheetData>
  <sheetProtection/>
  <mergeCells count="29">
    <mergeCell ref="A1:K1"/>
    <mergeCell ref="A2:K2"/>
    <mergeCell ref="B3:E3"/>
    <mergeCell ref="C4:E4"/>
    <mergeCell ref="C5:E5"/>
    <mergeCell ref="B6:E6"/>
    <mergeCell ref="C7:E7"/>
    <mergeCell ref="C8:E8"/>
    <mergeCell ref="C9:E9"/>
    <mergeCell ref="D10:E10"/>
    <mergeCell ref="D11:E11"/>
    <mergeCell ref="B12:C12"/>
    <mergeCell ref="D12:E12"/>
    <mergeCell ref="B13:E13"/>
    <mergeCell ref="C14:E14"/>
    <mergeCell ref="D15:E15"/>
    <mergeCell ref="B18:E18"/>
    <mergeCell ref="B19:E19"/>
    <mergeCell ref="A20:G20"/>
    <mergeCell ref="I20:K20"/>
    <mergeCell ref="A4:A13"/>
    <mergeCell ref="A14:A19"/>
    <mergeCell ref="B4:B5"/>
    <mergeCell ref="B7:B8"/>
    <mergeCell ref="B9:B11"/>
    <mergeCell ref="B14:B17"/>
    <mergeCell ref="C10:C11"/>
    <mergeCell ref="C15:C17"/>
    <mergeCell ref="D16:D17"/>
  </mergeCells>
  <printOptions/>
  <pageMargins left="0.67" right="0.6299212598425197" top="0.9842519685039371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3" sqref="A3:O17"/>
    </sheetView>
  </sheetViews>
  <sheetFormatPr defaultColWidth="9.00390625" defaultRowHeight="14.25"/>
  <cols>
    <col min="1" max="1" width="9.375" style="64" customWidth="1"/>
    <col min="2" max="3" width="8.625" style="64" customWidth="1"/>
    <col min="4" max="4" width="7.50390625" style="118" customWidth="1"/>
    <col min="5" max="5" width="7.875" style="118" customWidth="1"/>
    <col min="6" max="6" width="8.625" style="118" customWidth="1"/>
    <col min="7" max="7" width="8.625" style="119" customWidth="1"/>
    <col min="8" max="8" width="9.625" style="120" customWidth="1"/>
    <col min="9" max="9" width="10.375" style="64" customWidth="1"/>
    <col min="10" max="10" width="8.125" style="64" customWidth="1"/>
    <col min="11" max="12" width="9.375" style="64" customWidth="1"/>
    <col min="13" max="13" width="8.625" style="64" customWidth="1"/>
    <col min="14" max="14" width="8.00390625" style="64" customWidth="1"/>
    <col min="15" max="15" width="8.625" style="64" customWidth="1"/>
    <col min="16" max="16" width="6.875" style="64" customWidth="1"/>
    <col min="17" max="16384" width="9.00390625" style="64" customWidth="1"/>
  </cols>
  <sheetData>
    <row r="1" spans="1:15" ht="18" customHeight="1">
      <c r="A1" s="30" t="s">
        <v>39</v>
      </c>
      <c r="B1" s="30"/>
      <c r="C1" s="30"/>
      <c r="D1" s="121"/>
      <c r="E1" s="121"/>
      <c r="F1" s="121"/>
      <c r="G1" s="121"/>
      <c r="H1" s="30"/>
      <c r="I1" s="30"/>
      <c r="J1" s="30"/>
      <c r="K1" s="30"/>
      <c r="L1" s="30"/>
      <c r="M1" s="30"/>
      <c r="N1" s="30"/>
      <c r="O1" s="30"/>
    </row>
    <row r="2" spans="1:15" ht="15" customHeight="1">
      <c r="A2" s="122"/>
      <c r="B2" s="122"/>
      <c r="C2" s="122"/>
      <c r="D2" s="123"/>
      <c r="E2" s="123"/>
      <c r="F2" s="123"/>
      <c r="G2" s="124"/>
      <c r="H2" s="125"/>
      <c r="I2" s="122"/>
      <c r="J2" s="138"/>
      <c r="K2" s="138"/>
      <c r="L2" s="139">
        <v>43827</v>
      </c>
      <c r="M2" s="139"/>
      <c r="N2" s="139"/>
      <c r="O2" s="139"/>
    </row>
    <row r="3" spans="1:15" ht="18" customHeight="1">
      <c r="A3" s="126" t="s">
        <v>40</v>
      </c>
      <c r="B3" s="127" t="s">
        <v>41</v>
      </c>
      <c r="C3" s="127"/>
      <c r="D3" s="128" t="s">
        <v>42</v>
      </c>
      <c r="E3" s="128"/>
      <c r="F3" s="128"/>
      <c r="G3" s="129"/>
      <c r="H3" s="130" t="s">
        <v>43</v>
      </c>
      <c r="I3" s="130"/>
      <c r="J3" s="140" t="s">
        <v>44</v>
      </c>
      <c r="K3" s="140"/>
      <c r="L3" s="140"/>
      <c r="M3" s="140"/>
      <c r="N3" s="140"/>
      <c r="O3" s="140"/>
    </row>
    <row r="4" spans="1:15" ht="16.5" customHeight="1">
      <c r="A4" s="126"/>
      <c r="B4" s="127"/>
      <c r="C4" s="127"/>
      <c r="D4" s="128"/>
      <c r="E4" s="128"/>
      <c r="F4" s="128"/>
      <c r="G4" s="129"/>
      <c r="H4" s="130"/>
      <c r="I4" s="130"/>
      <c r="J4" s="140" t="s">
        <v>45</v>
      </c>
      <c r="K4" s="140"/>
      <c r="L4" s="140"/>
      <c r="M4" s="140"/>
      <c r="N4" s="140"/>
      <c r="O4" s="140"/>
    </row>
    <row r="5" spans="1:15" ht="24.75" customHeight="1">
      <c r="A5" s="126"/>
      <c r="B5" s="78" t="s">
        <v>46</v>
      </c>
      <c r="C5" s="78" t="s">
        <v>47</v>
      </c>
      <c r="D5" s="77" t="s">
        <v>46</v>
      </c>
      <c r="E5" s="77" t="s">
        <v>47</v>
      </c>
      <c r="F5" s="129" t="s">
        <v>48</v>
      </c>
      <c r="G5" s="131" t="s">
        <v>49</v>
      </c>
      <c r="H5" s="132" t="s">
        <v>46</v>
      </c>
      <c r="I5" s="78" t="s">
        <v>47</v>
      </c>
      <c r="J5" s="79" t="s">
        <v>46</v>
      </c>
      <c r="K5" s="79" t="s">
        <v>47</v>
      </c>
      <c r="L5" s="141" t="s">
        <v>50</v>
      </c>
      <c r="M5" s="141" t="s">
        <v>51</v>
      </c>
      <c r="N5" s="141" t="s">
        <v>52</v>
      </c>
      <c r="O5" s="142" t="s">
        <v>53</v>
      </c>
    </row>
    <row r="6" spans="1:15" ht="19.5" customHeight="1">
      <c r="A6" s="126"/>
      <c r="B6" s="78"/>
      <c r="C6" s="78"/>
      <c r="D6" s="77"/>
      <c r="E6" s="77"/>
      <c r="F6" s="129"/>
      <c r="G6" s="131"/>
      <c r="H6" s="132"/>
      <c r="I6" s="78"/>
      <c r="J6" s="79"/>
      <c r="K6" s="79"/>
      <c r="L6" s="141"/>
      <c r="M6" s="141"/>
      <c r="N6" s="141"/>
      <c r="O6" s="141"/>
    </row>
    <row r="7" spans="1:15" ht="21" customHeight="1">
      <c r="A7" s="126" t="s">
        <v>54</v>
      </c>
      <c r="B7" s="78"/>
      <c r="C7" s="78"/>
      <c r="D7" s="133"/>
      <c r="E7" s="133"/>
      <c r="F7" s="129"/>
      <c r="G7" s="134"/>
      <c r="H7" s="132"/>
      <c r="I7" s="78"/>
      <c r="J7" s="143"/>
      <c r="K7" s="143"/>
      <c r="L7" s="143"/>
      <c r="M7" s="144"/>
      <c r="N7" s="145"/>
      <c r="O7" s="145"/>
    </row>
    <row r="8" spans="1:15" ht="22.5" customHeight="1">
      <c r="A8" s="135" t="s">
        <v>55</v>
      </c>
      <c r="B8" s="78">
        <v>50</v>
      </c>
      <c r="C8" s="78">
        <v>3329</v>
      </c>
      <c r="D8" s="133">
        <v>0</v>
      </c>
      <c r="E8" s="133">
        <v>0</v>
      </c>
      <c r="F8" s="133">
        <v>2000</v>
      </c>
      <c r="G8" s="134">
        <f aca="true" t="shared" si="0" ref="G8:G17">E8/F8*100</f>
        <v>0</v>
      </c>
      <c r="H8" s="133">
        <v>10452</v>
      </c>
      <c r="I8" s="146">
        <v>120257</v>
      </c>
      <c r="J8" s="147">
        <v>26947</v>
      </c>
      <c r="K8" s="147">
        <v>239066</v>
      </c>
      <c r="L8" s="147">
        <v>238787</v>
      </c>
      <c r="M8" s="148">
        <f>(K8/L8-1)*100</f>
        <v>0.11684053151972407</v>
      </c>
      <c r="N8" s="149">
        <v>256300</v>
      </c>
      <c r="O8" s="150">
        <f aca="true" t="shared" si="1" ref="O8:O17">K8/N8*100</f>
        <v>93.2758486149044</v>
      </c>
    </row>
    <row r="9" spans="1:15" ht="22.5" customHeight="1">
      <c r="A9" s="135" t="s">
        <v>56</v>
      </c>
      <c r="B9" s="78">
        <v>0</v>
      </c>
      <c r="C9" s="78">
        <v>26072</v>
      </c>
      <c r="D9" s="136">
        <v>0</v>
      </c>
      <c r="E9" s="133">
        <v>5500</v>
      </c>
      <c r="F9" s="133">
        <v>2000</v>
      </c>
      <c r="G9" s="134">
        <f t="shared" si="0"/>
        <v>275</v>
      </c>
      <c r="H9" s="133">
        <v>36648</v>
      </c>
      <c r="I9" s="146">
        <v>360902</v>
      </c>
      <c r="J9" s="147">
        <v>81496</v>
      </c>
      <c r="K9" s="147">
        <v>665972</v>
      </c>
      <c r="L9" s="147">
        <v>324266</v>
      </c>
      <c r="M9" s="148">
        <f aca="true" t="shared" si="2" ref="M9:M17">(K9/L9-1)*100</f>
        <v>105.37830053104548</v>
      </c>
      <c r="N9" s="149">
        <v>376800</v>
      </c>
      <c r="O9" s="150">
        <f t="shared" si="1"/>
        <v>176.74416135881103</v>
      </c>
    </row>
    <row r="10" spans="1:15" ht="22.5" customHeight="1">
      <c r="A10" s="135" t="s">
        <v>57</v>
      </c>
      <c r="B10" s="78">
        <v>400</v>
      </c>
      <c r="C10" s="78">
        <v>25342</v>
      </c>
      <c r="D10" s="136">
        <v>0</v>
      </c>
      <c r="E10" s="133">
        <v>2010</v>
      </c>
      <c r="F10" s="133">
        <v>4000</v>
      </c>
      <c r="G10" s="134">
        <f t="shared" si="0"/>
        <v>50.24999999999999</v>
      </c>
      <c r="H10" s="133">
        <v>35265</v>
      </c>
      <c r="I10" s="146">
        <v>404718</v>
      </c>
      <c r="J10" s="147">
        <v>189750</v>
      </c>
      <c r="K10" s="147">
        <v>1462107</v>
      </c>
      <c r="L10" s="147">
        <v>407024</v>
      </c>
      <c r="M10" s="148">
        <f t="shared" si="2"/>
        <v>259.2188667007351</v>
      </c>
      <c r="N10" s="149">
        <v>543100</v>
      </c>
      <c r="O10" s="150">
        <f t="shared" si="1"/>
        <v>269.2150616829313</v>
      </c>
    </row>
    <row r="11" spans="1:15" ht="22.5" customHeight="1">
      <c r="A11" s="135" t="s">
        <v>58</v>
      </c>
      <c r="B11" s="78">
        <v>0</v>
      </c>
      <c r="C11" s="78">
        <v>5287</v>
      </c>
      <c r="D11" s="136">
        <v>0</v>
      </c>
      <c r="E11" s="133">
        <v>4020</v>
      </c>
      <c r="F11" s="133">
        <v>4000</v>
      </c>
      <c r="G11" s="134">
        <f t="shared" si="0"/>
        <v>100.49999999999999</v>
      </c>
      <c r="H11" s="133">
        <v>20004</v>
      </c>
      <c r="I11" s="146">
        <v>239892</v>
      </c>
      <c r="J11" s="151">
        <v>16388</v>
      </c>
      <c r="K11" s="147">
        <v>138838</v>
      </c>
      <c r="L11" s="147">
        <v>127339</v>
      </c>
      <c r="M11" s="148">
        <f t="shared" si="2"/>
        <v>9.03022640353701</v>
      </c>
      <c r="N11" s="149">
        <v>146500</v>
      </c>
      <c r="O11" s="150">
        <f t="shared" si="1"/>
        <v>94.76996587030717</v>
      </c>
    </row>
    <row r="12" spans="1:15" ht="22.5" customHeight="1">
      <c r="A12" s="135" t="s">
        <v>59</v>
      </c>
      <c r="B12" s="78">
        <v>0</v>
      </c>
      <c r="C12" s="78">
        <v>34171</v>
      </c>
      <c r="D12" s="133">
        <v>0</v>
      </c>
      <c r="E12" s="133">
        <v>33113</v>
      </c>
      <c r="F12" s="133">
        <v>30000</v>
      </c>
      <c r="G12" s="134">
        <f t="shared" si="0"/>
        <v>110.37666666666665</v>
      </c>
      <c r="H12" s="133">
        <v>46783</v>
      </c>
      <c r="I12" s="146">
        <v>556771</v>
      </c>
      <c r="J12" s="147">
        <v>9242</v>
      </c>
      <c r="K12" s="147">
        <v>105885</v>
      </c>
      <c r="L12" s="147">
        <v>64382</v>
      </c>
      <c r="M12" s="148">
        <f t="shared" si="2"/>
        <v>64.46366996986734</v>
      </c>
      <c r="N12" s="149">
        <v>70600</v>
      </c>
      <c r="O12" s="150">
        <f t="shared" si="1"/>
        <v>149.9787535410765</v>
      </c>
    </row>
    <row r="13" spans="1:15" ht="22.5" customHeight="1">
      <c r="A13" s="135" t="s">
        <v>60</v>
      </c>
      <c r="B13" s="78">
        <v>0</v>
      </c>
      <c r="C13" s="78">
        <v>609</v>
      </c>
      <c r="D13" s="133">
        <v>0</v>
      </c>
      <c r="E13" s="133">
        <v>3293</v>
      </c>
      <c r="F13" s="133">
        <v>3500</v>
      </c>
      <c r="G13" s="134">
        <f t="shared" si="0"/>
        <v>94.08571428571429</v>
      </c>
      <c r="H13" s="133">
        <v>32874</v>
      </c>
      <c r="I13" s="146">
        <v>301898</v>
      </c>
      <c r="J13" s="147">
        <v>3618</v>
      </c>
      <c r="K13" s="147">
        <v>50266</v>
      </c>
      <c r="L13" s="147">
        <v>50897</v>
      </c>
      <c r="M13" s="148">
        <f t="shared" si="2"/>
        <v>-1.239758728412288</v>
      </c>
      <c r="N13" s="149">
        <v>55800</v>
      </c>
      <c r="O13" s="150">
        <f t="shared" si="1"/>
        <v>90.08243727598565</v>
      </c>
    </row>
    <row r="14" spans="1:15" ht="22.5" customHeight="1">
      <c r="A14" s="135" t="s">
        <v>61</v>
      </c>
      <c r="B14" s="78">
        <v>0</v>
      </c>
      <c r="C14" s="78">
        <v>10774</v>
      </c>
      <c r="D14" s="133">
        <v>0</v>
      </c>
      <c r="E14" s="133">
        <v>4900</v>
      </c>
      <c r="F14" s="133">
        <v>6500</v>
      </c>
      <c r="G14" s="134">
        <f t="shared" si="0"/>
        <v>75.38461538461539</v>
      </c>
      <c r="H14" s="133">
        <v>19725</v>
      </c>
      <c r="I14" s="146">
        <v>178051</v>
      </c>
      <c r="J14" s="147">
        <v>6507</v>
      </c>
      <c r="K14" s="147">
        <v>81170</v>
      </c>
      <c r="L14" s="147">
        <v>89064</v>
      </c>
      <c r="M14" s="148">
        <f t="shared" si="2"/>
        <v>-8.863289320039524</v>
      </c>
      <c r="N14" s="149">
        <v>98400</v>
      </c>
      <c r="O14" s="150">
        <f t="shared" si="1"/>
        <v>82.489837398374</v>
      </c>
    </row>
    <row r="15" spans="1:15" ht="22.5" customHeight="1">
      <c r="A15" s="135" t="s">
        <v>62</v>
      </c>
      <c r="B15" s="78">
        <v>0</v>
      </c>
      <c r="C15" s="78">
        <v>0</v>
      </c>
      <c r="D15" s="133">
        <v>0</v>
      </c>
      <c r="E15" s="133">
        <v>3320</v>
      </c>
      <c r="F15" s="133">
        <v>6500</v>
      </c>
      <c r="G15" s="134">
        <f t="shared" si="0"/>
        <v>51.07692307692307</v>
      </c>
      <c r="H15" s="133">
        <v>35587</v>
      </c>
      <c r="I15" s="146">
        <v>418142</v>
      </c>
      <c r="J15" s="147">
        <v>9817</v>
      </c>
      <c r="K15" s="147">
        <v>88981</v>
      </c>
      <c r="L15" s="147">
        <v>68848</v>
      </c>
      <c r="M15" s="148">
        <f t="shared" si="2"/>
        <v>29.242679525912152</v>
      </c>
      <c r="N15" s="149">
        <v>76000</v>
      </c>
      <c r="O15" s="150">
        <f t="shared" si="1"/>
        <v>117.08026315789472</v>
      </c>
    </row>
    <row r="16" spans="1:15" ht="22.5" customHeight="1">
      <c r="A16" s="135" t="s">
        <v>63</v>
      </c>
      <c r="B16" s="78">
        <v>0</v>
      </c>
      <c r="C16" s="78">
        <v>11958</v>
      </c>
      <c r="D16" s="133">
        <v>0</v>
      </c>
      <c r="E16" s="133">
        <v>6258</v>
      </c>
      <c r="F16" s="133">
        <v>3500</v>
      </c>
      <c r="G16" s="134">
        <f t="shared" si="0"/>
        <v>178.8</v>
      </c>
      <c r="H16" s="133">
        <v>37160</v>
      </c>
      <c r="I16" s="146">
        <v>359730</v>
      </c>
      <c r="J16" s="147">
        <v>4291</v>
      </c>
      <c r="K16" s="147">
        <v>61296</v>
      </c>
      <c r="L16" s="147">
        <v>41197</v>
      </c>
      <c r="M16" s="148">
        <f t="shared" si="2"/>
        <v>48.78753307279658</v>
      </c>
      <c r="N16" s="149">
        <v>46500</v>
      </c>
      <c r="O16" s="150">
        <f t="shared" si="1"/>
        <v>131.81935483870967</v>
      </c>
    </row>
    <row r="17" spans="1:15" ht="22.5" customHeight="1">
      <c r="A17" s="135" t="s">
        <v>64</v>
      </c>
      <c r="B17" s="78">
        <f>SUM(B7:B16)</f>
        <v>450</v>
      </c>
      <c r="C17" s="78">
        <f>SUM(C7:C16)</f>
        <v>117542</v>
      </c>
      <c r="D17" s="77">
        <f>SUM(D7:D16)</f>
        <v>0</v>
      </c>
      <c r="E17" s="77">
        <f>SUM(E7:E16)</f>
        <v>62414</v>
      </c>
      <c r="F17" s="137">
        <f>SUM(F8:F16)</f>
        <v>62000</v>
      </c>
      <c r="G17" s="134">
        <f t="shared" si="0"/>
        <v>100.66774193548386</v>
      </c>
      <c r="H17" s="132">
        <f>SUM(H8:H16)</f>
        <v>274498</v>
      </c>
      <c r="I17" s="146">
        <f>SUM(I8:I16)</f>
        <v>2940361</v>
      </c>
      <c r="J17" s="151">
        <f>SUM(J8:J16)</f>
        <v>348056</v>
      </c>
      <c r="K17" s="151">
        <f>SUM(K8:K16)</f>
        <v>2893581</v>
      </c>
      <c r="L17" s="151">
        <f>SUM(L8:L16)</f>
        <v>1411804</v>
      </c>
      <c r="M17" s="148">
        <f t="shared" si="2"/>
        <v>104.95628288345972</v>
      </c>
      <c r="N17" s="152">
        <f>SUM(N8:N16)</f>
        <v>1670000</v>
      </c>
      <c r="O17" s="150">
        <f t="shared" si="1"/>
        <v>173.2683233532934</v>
      </c>
    </row>
  </sheetData>
  <sheetProtection/>
  <mergeCells count="22">
    <mergeCell ref="A1:O1"/>
    <mergeCell ref="L2:O2"/>
    <mergeCell ref="J3:O3"/>
    <mergeCell ref="J4:O4"/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3:C4"/>
    <mergeCell ref="H3:I4"/>
    <mergeCell ref="D3:G4"/>
  </mergeCells>
  <printOptions/>
  <pageMargins left="0.35433070866141736" right="0.35433070866141736" top="0.9842519685039371" bottom="0.5905511811023623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B21" sqref="B21:R21"/>
    </sheetView>
  </sheetViews>
  <sheetFormatPr defaultColWidth="9.00390625" defaultRowHeight="14.25"/>
  <cols>
    <col min="1" max="1" width="10.375" style="64" customWidth="1"/>
    <col min="2" max="2" width="4.25390625" style="64" customWidth="1"/>
    <col min="3" max="3" width="6.00390625" style="64" customWidth="1"/>
    <col min="4" max="4" width="8.00390625" style="64" customWidth="1"/>
    <col min="5" max="5" width="5.75390625" style="64" customWidth="1"/>
    <col min="6" max="6" width="7.50390625" style="64" customWidth="1"/>
    <col min="7" max="7" width="4.375" style="64" customWidth="1"/>
    <col min="8" max="8" width="4.625" style="64" customWidth="1"/>
    <col min="9" max="9" width="7.25390625" style="64" customWidth="1"/>
    <col min="10" max="10" width="8.875" style="64" customWidth="1"/>
    <col min="11" max="11" width="7.00390625" style="64" customWidth="1"/>
    <col min="12" max="12" width="7.75390625" style="64" customWidth="1"/>
    <col min="13" max="14" width="5.125" style="64" customWidth="1"/>
    <col min="15" max="15" width="6.125" style="64" customWidth="1"/>
    <col min="16" max="16" width="9.375" style="64" bestFit="1" customWidth="1"/>
    <col min="17" max="17" width="9.00390625" style="64" customWidth="1"/>
    <col min="18" max="18" width="6.00390625" style="64" customWidth="1"/>
    <col min="19" max="16384" width="9.00390625" style="64" customWidth="1"/>
  </cols>
  <sheetData>
    <row r="1" spans="1:18" ht="34.5" customHeight="1">
      <c r="A1" s="94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06" t="s">
        <v>66</v>
      </c>
      <c r="Q2" s="106"/>
      <c r="R2" s="115"/>
    </row>
    <row r="3" spans="1:18" ht="15" customHeight="1">
      <c r="A3" s="96"/>
      <c r="B3" s="97">
        <v>43827</v>
      </c>
      <c r="C3" s="97"/>
      <c r="D3" s="97"/>
      <c r="E3" s="97"/>
      <c r="F3" s="97"/>
      <c r="G3" s="97"/>
      <c r="H3" s="98" t="s">
        <v>67</v>
      </c>
      <c r="I3" s="98"/>
      <c r="J3" s="98"/>
      <c r="K3" s="98"/>
      <c r="L3" s="107"/>
      <c r="M3" s="107"/>
      <c r="N3" s="108" t="s">
        <v>68</v>
      </c>
      <c r="O3" s="109" t="s">
        <v>8</v>
      </c>
      <c r="P3" s="110"/>
      <c r="Q3" s="110"/>
      <c r="R3" s="116"/>
    </row>
    <row r="4" spans="1:18" ht="19.5" customHeight="1">
      <c r="A4" s="96"/>
      <c r="B4" s="99" t="s">
        <v>69</v>
      </c>
      <c r="C4" s="3" t="s">
        <v>70</v>
      </c>
      <c r="D4" s="3"/>
      <c r="E4" s="3" t="s">
        <v>71</v>
      </c>
      <c r="F4" s="3"/>
      <c r="G4" s="3" t="s">
        <v>72</v>
      </c>
      <c r="H4" s="99" t="s">
        <v>69</v>
      </c>
      <c r="I4" s="3" t="s">
        <v>70</v>
      </c>
      <c r="J4" s="3"/>
      <c r="K4" s="3" t="s">
        <v>71</v>
      </c>
      <c r="L4" s="3"/>
      <c r="M4" s="3" t="s">
        <v>72</v>
      </c>
      <c r="N4" s="111"/>
      <c r="O4" s="3" t="s">
        <v>69</v>
      </c>
      <c r="P4" s="112" t="s">
        <v>70</v>
      </c>
      <c r="Q4" s="112" t="s">
        <v>71</v>
      </c>
      <c r="R4" s="3" t="s">
        <v>72</v>
      </c>
    </row>
    <row r="5" spans="1:18" ht="19.5" customHeight="1">
      <c r="A5" s="96"/>
      <c r="B5" s="100"/>
      <c r="C5" s="3" t="s">
        <v>45</v>
      </c>
      <c r="D5" s="3" t="s">
        <v>73</v>
      </c>
      <c r="E5" s="3" t="s">
        <v>45</v>
      </c>
      <c r="F5" s="3" t="s">
        <v>73</v>
      </c>
      <c r="G5" s="3"/>
      <c r="H5" s="100"/>
      <c r="I5" s="3" t="s">
        <v>45</v>
      </c>
      <c r="J5" s="3" t="s">
        <v>73</v>
      </c>
      <c r="K5" s="3" t="s">
        <v>45</v>
      </c>
      <c r="L5" s="3" t="s">
        <v>73</v>
      </c>
      <c r="M5" s="3"/>
      <c r="N5" s="113"/>
      <c r="O5" s="3"/>
      <c r="P5" s="114"/>
      <c r="Q5" s="114"/>
      <c r="R5" s="3"/>
    </row>
    <row r="6" spans="1:18" ht="19.5" customHeight="1">
      <c r="A6" s="101" t="s">
        <v>74</v>
      </c>
      <c r="B6" s="79">
        <f>SUM(B7:B9)</f>
        <v>3</v>
      </c>
      <c r="C6" s="79">
        <f>SUM(C7:C9)</f>
        <v>450</v>
      </c>
      <c r="D6" s="79">
        <f>SUM(D7:D9)</f>
        <v>0</v>
      </c>
      <c r="E6" s="79">
        <f>SUM(E7:E9)</f>
        <v>450</v>
      </c>
      <c r="F6" s="79">
        <f>SUM(F7:F9)</f>
        <v>0</v>
      </c>
      <c r="G6" s="79"/>
      <c r="H6" s="79">
        <f>SUM(H7:H9)</f>
        <v>50</v>
      </c>
      <c r="I6" s="79">
        <f>SUM(I7:I9)</f>
        <v>150544</v>
      </c>
      <c r="J6" s="79">
        <f>SUM(J7:J9)</f>
        <v>90195</v>
      </c>
      <c r="K6" s="79">
        <f>SUM(K7:K9)</f>
        <v>117542</v>
      </c>
      <c r="L6" s="79">
        <f>SUM(L7:L9)</f>
        <v>72584</v>
      </c>
      <c r="M6" s="79"/>
      <c r="N6" s="79">
        <f>SUM(N7:N9)</f>
        <v>7</v>
      </c>
      <c r="O6" s="79">
        <f>SUM(O7:O9)</f>
        <v>2972</v>
      </c>
      <c r="P6" s="79">
        <f>SUM(P7:P9)</f>
        <v>4462352</v>
      </c>
      <c r="Q6" s="79">
        <f>SUM(Q7:Q9)</f>
        <v>3505558</v>
      </c>
      <c r="R6" s="79"/>
    </row>
    <row r="7" spans="1:18" ht="19.5" customHeight="1">
      <c r="A7" s="102" t="s">
        <v>75</v>
      </c>
      <c r="B7" s="79"/>
      <c r="C7" s="79"/>
      <c r="D7" s="79"/>
      <c r="E7" s="79"/>
      <c r="F7" s="79"/>
      <c r="G7" s="79"/>
      <c r="H7" s="79">
        <v>4</v>
      </c>
      <c r="I7" s="79">
        <v>2300</v>
      </c>
      <c r="J7" s="79">
        <v>0</v>
      </c>
      <c r="K7" s="79">
        <v>1050</v>
      </c>
      <c r="L7" s="79">
        <v>0</v>
      </c>
      <c r="M7" s="79"/>
      <c r="N7" s="79"/>
      <c r="O7" s="79">
        <v>566</v>
      </c>
      <c r="P7" s="79">
        <v>513155</v>
      </c>
      <c r="Q7" s="79">
        <v>279501</v>
      </c>
      <c r="R7" s="79"/>
    </row>
    <row r="8" spans="1:18" ht="19.5" customHeight="1">
      <c r="A8" s="102" t="s">
        <v>76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>
        <v>65</v>
      </c>
      <c r="P8" s="79">
        <v>136692</v>
      </c>
      <c r="Q8" s="79">
        <v>102210</v>
      </c>
      <c r="R8" s="117"/>
    </row>
    <row r="9" spans="1:18" ht="19.5" customHeight="1">
      <c r="A9" s="102" t="s">
        <v>77</v>
      </c>
      <c r="B9" s="79">
        <v>3</v>
      </c>
      <c r="C9" s="79">
        <v>450</v>
      </c>
      <c r="D9" s="79">
        <v>0</v>
      </c>
      <c r="E9" s="79">
        <v>450</v>
      </c>
      <c r="F9" s="79">
        <v>0</v>
      </c>
      <c r="G9" s="79"/>
      <c r="H9" s="79">
        <v>46</v>
      </c>
      <c r="I9" s="79">
        <v>148244</v>
      </c>
      <c r="J9" s="79">
        <v>90195</v>
      </c>
      <c r="K9" s="79">
        <v>116492</v>
      </c>
      <c r="L9" s="79">
        <v>72584</v>
      </c>
      <c r="M9" s="79"/>
      <c r="N9" s="79">
        <v>7</v>
      </c>
      <c r="O9" s="79">
        <v>2341</v>
      </c>
      <c r="P9" s="79">
        <v>3812505</v>
      </c>
      <c r="Q9" s="79">
        <v>3123847</v>
      </c>
      <c r="R9" s="117"/>
    </row>
    <row r="10" spans="1:18" ht="19.5" customHeight="1">
      <c r="A10" s="102" t="s">
        <v>78</v>
      </c>
      <c r="B10" s="79"/>
      <c r="C10" s="79"/>
      <c r="D10" s="79"/>
      <c r="E10" s="79"/>
      <c r="F10" s="79"/>
      <c r="G10" s="79"/>
      <c r="H10" s="79">
        <v>5</v>
      </c>
      <c r="I10" s="79">
        <v>296</v>
      </c>
      <c r="J10" s="79">
        <v>0</v>
      </c>
      <c r="K10" s="79">
        <v>296</v>
      </c>
      <c r="L10" s="79">
        <v>0</v>
      </c>
      <c r="M10" s="79"/>
      <c r="N10" s="79"/>
      <c r="O10" s="79">
        <v>314</v>
      </c>
      <c r="P10" s="79">
        <v>310944</v>
      </c>
      <c r="Q10" s="79">
        <v>262206</v>
      </c>
      <c r="R10" s="79"/>
    </row>
    <row r="11" spans="1:18" ht="19.5" customHeight="1">
      <c r="A11" s="102" t="s">
        <v>79</v>
      </c>
      <c r="B11" s="79"/>
      <c r="C11" s="79"/>
      <c r="D11" s="79"/>
      <c r="E11" s="79"/>
      <c r="F11" s="79"/>
      <c r="G11" s="79"/>
      <c r="H11" s="79">
        <v>15</v>
      </c>
      <c r="I11" s="79">
        <v>138890</v>
      </c>
      <c r="J11" s="79">
        <v>90195</v>
      </c>
      <c r="K11" s="79">
        <v>106638</v>
      </c>
      <c r="L11" s="79">
        <v>72584</v>
      </c>
      <c r="M11" s="79"/>
      <c r="N11" s="79">
        <v>7</v>
      </c>
      <c r="O11" s="79">
        <v>1580</v>
      </c>
      <c r="P11" s="79">
        <v>2631385</v>
      </c>
      <c r="Q11" s="79">
        <v>2178660</v>
      </c>
      <c r="R11" s="79"/>
    </row>
    <row r="12" spans="1:18" ht="19.5" customHeight="1">
      <c r="A12" s="102" t="s">
        <v>80</v>
      </c>
      <c r="B12" s="79"/>
      <c r="C12" s="79"/>
      <c r="D12" s="79"/>
      <c r="E12" s="79"/>
      <c r="F12" s="79"/>
      <c r="G12" s="79"/>
      <c r="H12" s="79">
        <v>3</v>
      </c>
      <c r="I12" s="79">
        <v>609</v>
      </c>
      <c r="J12" s="79">
        <v>0</v>
      </c>
      <c r="K12" s="79">
        <v>609</v>
      </c>
      <c r="L12" s="79">
        <v>0</v>
      </c>
      <c r="M12" s="79"/>
      <c r="N12" s="79"/>
      <c r="O12" s="79">
        <v>80</v>
      </c>
      <c r="P12" s="79">
        <v>100377</v>
      </c>
      <c r="Q12" s="79">
        <v>90892</v>
      </c>
      <c r="R12" s="79"/>
    </row>
    <row r="13" spans="1:18" ht="19.5" customHeight="1">
      <c r="A13" s="102" t="s">
        <v>81</v>
      </c>
      <c r="B13" s="79"/>
      <c r="C13" s="79"/>
      <c r="D13" s="79"/>
      <c r="E13" s="79"/>
      <c r="F13" s="79"/>
      <c r="G13" s="79"/>
      <c r="H13" s="79">
        <v>2</v>
      </c>
      <c r="I13" s="79">
        <v>1356</v>
      </c>
      <c r="J13" s="79">
        <v>0</v>
      </c>
      <c r="K13" s="79">
        <v>1356</v>
      </c>
      <c r="L13" s="79">
        <v>0</v>
      </c>
      <c r="M13" s="79"/>
      <c r="N13" s="79"/>
      <c r="O13" s="79">
        <v>236</v>
      </c>
      <c r="P13" s="79">
        <v>366387</v>
      </c>
      <c r="Q13" s="79">
        <v>314278</v>
      </c>
      <c r="R13" s="79"/>
    </row>
    <row r="14" spans="1:18" ht="19.5" customHeight="1">
      <c r="A14" s="102" t="s">
        <v>82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>
        <v>16</v>
      </c>
      <c r="P14" s="79">
        <v>67546</v>
      </c>
      <c r="Q14" s="79">
        <v>40902</v>
      </c>
      <c r="R14" s="79"/>
    </row>
    <row r="15" spans="1:18" ht="19.5" customHeight="1">
      <c r="A15" s="102" t="s">
        <v>83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>
        <v>4</v>
      </c>
      <c r="P15" s="79">
        <v>2975</v>
      </c>
      <c r="Q15" s="79">
        <v>2445</v>
      </c>
      <c r="R15" s="79"/>
    </row>
    <row r="16" spans="1:18" ht="19.5" customHeight="1">
      <c r="A16" s="102" t="s">
        <v>84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>
        <v>4</v>
      </c>
      <c r="P16" s="79">
        <v>1938</v>
      </c>
      <c r="Q16" s="79">
        <v>1938</v>
      </c>
      <c r="R16" s="79"/>
    </row>
    <row r="17" spans="1:18" ht="19.5" customHeight="1">
      <c r="A17" s="102" t="s">
        <v>85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>
        <v>3</v>
      </c>
      <c r="P17" s="79">
        <v>17660</v>
      </c>
      <c r="Q17" s="79">
        <v>17660</v>
      </c>
      <c r="R17" s="79"/>
    </row>
    <row r="18" spans="1:18" ht="19.5" customHeight="1">
      <c r="A18" s="102" t="s">
        <v>86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>
        <v>1</v>
      </c>
      <c r="P18" s="79">
        <v>16540</v>
      </c>
      <c r="Q18" s="79">
        <v>16540</v>
      </c>
      <c r="R18" s="79"/>
    </row>
    <row r="19" spans="1:18" ht="19.5" customHeight="1">
      <c r="A19" s="102" t="s">
        <v>87</v>
      </c>
      <c r="B19" s="79">
        <v>1</v>
      </c>
      <c r="C19" s="79">
        <v>350</v>
      </c>
      <c r="D19" s="79">
        <v>0</v>
      </c>
      <c r="E19" s="79">
        <v>350</v>
      </c>
      <c r="F19" s="79">
        <v>0</v>
      </c>
      <c r="G19" s="79"/>
      <c r="H19" s="79">
        <v>25</v>
      </c>
      <c r="I19" s="79">
        <v>9393</v>
      </c>
      <c r="J19" s="79">
        <v>0</v>
      </c>
      <c r="K19" s="79">
        <v>8643</v>
      </c>
      <c r="L19" s="79">
        <v>0</v>
      </c>
      <c r="M19" s="79"/>
      <c r="N19" s="79"/>
      <c r="O19" s="79">
        <v>107</v>
      </c>
      <c r="P19" s="79">
        <v>299053</v>
      </c>
      <c r="Q19" s="79">
        <v>199376</v>
      </c>
      <c r="R19" s="79"/>
    </row>
    <row r="20" spans="1:18" ht="24.75" customHeight="1">
      <c r="A20" s="103" t="s">
        <v>88</v>
      </c>
      <c r="B20" s="104"/>
      <c r="C20" s="104"/>
      <c r="D20" s="104"/>
      <c r="E20" s="104"/>
      <c r="F20" s="104"/>
      <c r="G20" s="104"/>
      <c r="H20" s="104">
        <v>2</v>
      </c>
      <c r="I20" s="104">
        <v>115939</v>
      </c>
      <c r="J20" s="104">
        <v>80349</v>
      </c>
      <c r="K20" s="104">
        <v>88672</v>
      </c>
      <c r="L20" s="104">
        <v>67898</v>
      </c>
      <c r="M20" s="104"/>
      <c r="N20" s="79">
        <v>4</v>
      </c>
      <c r="O20" s="79">
        <v>99</v>
      </c>
      <c r="P20" s="79">
        <v>1182471</v>
      </c>
      <c r="Q20" s="79">
        <v>889840</v>
      </c>
      <c r="R20" s="79"/>
    </row>
    <row r="21" spans="1:18" ht="36" customHeight="1">
      <c r="A21" s="79" t="s">
        <v>89</v>
      </c>
      <c r="B21" s="105" t="s">
        <v>90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15.75" customHeight="1">
      <c r="A22" s="79"/>
      <c r="B22" s="105" t="s">
        <v>91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ht="12.75" customHeight="1">
      <c r="A23" s="21" t="s">
        <v>92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5" ht="3" customHeight="1" hidden="1">
      <c r="A24" s="93"/>
      <c r="B24" s="93"/>
      <c r="C24" s="93"/>
      <c r="D24" s="93"/>
      <c r="L24" s="93"/>
      <c r="M24" s="93"/>
      <c r="N24" s="93"/>
      <c r="O24" s="93"/>
    </row>
    <row r="25" spans="1:15" ht="21" customHeight="1">
      <c r="A25" s="93"/>
      <c r="B25" s="93"/>
      <c r="C25" s="93"/>
      <c r="D25" s="93"/>
      <c r="L25" s="93"/>
      <c r="M25" s="93"/>
      <c r="N25" s="93"/>
      <c r="O25" s="93"/>
    </row>
  </sheetData>
  <sheetProtection/>
  <mergeCells count="25">
    <mergeCell ref="A1:Q1"/>
    <mergeCell ref="P2:Q2"/>
    <mergeCell ref="B3:G3"/>
    <mergeCell ref="H3:M3"/>
    <mergeCell ref="O3:R3"/>
    <mergeCell ref="C4:D4"/>
    <mergeCell ref="E4:F4"/>
    <mergeCell ref="I4:J4"/>
    <mergeCell ref="K4:L4"/>
    <mergeCell ref="B21:R21"/>
    <mergeCell ref="B22:R22"/>
    <mergeCell ref="A23:R23"/>
    <mergeCell ref="A3:A5"/>
    <mergeCell ref="A21:A22"/>
    <mergeCell ref="B4:B5"/>
    <mergeCell ref="G4:G5"/>
    <mergeCell ref="H4:H5"/>
    <mergeCell ref="M4:M5"/>
    <mergeCell ref="N3:N5"/>
    <mergeCell ref="O4:O5"/>
    <mergeCell ref="P4:P5"/>
    <mergeCell ref="Q4:Q5"/>
    <mergeCell ref="R4:R5"/>
    <mergeCell ref="A24:D25"/>
    <mergeCell ref="L24:O25"/>
  </mergeCells>
  <printOptions/>
  <pageMargins left="0.6692913385826772" right="0.6692913385826772" top="0.63" bottom="0.7874015748031497" header="0.5118110236220472" footer="0.511811023622047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N11" sqref="N11"/>
    </sheetView>
  </sheetViews>
  <sheetFormatPr defaultColWidth="9.00390625" defaultRowHeight="14.25"/>
  <cols>
    <col min="1" max="1" width="12.375" style="64" customWidth="1"/>
    <col min="2" max="2" width="7.50390625" style="64" customWidth="1"/>
    <col min="3" max="3" width="7.625" style="64" customWidth="1"/>
    <col min="4" max="5" width="8.125" style="64" customWidth="1"/>
    <col min="6" max="6" width="8.25390625" style="64" customWidth="1"/>
    <col min="7" max="7" width="7.375" style="64" customWidth="1"/>
    <col min="8" max="8" width="8.375" style="64" customWidth="1"/>
    <col min="9" max="9" width="7.75390625" style="64" customWidth="1"/>
    <col min="10" max="10" width="7.625" style="64" customWidth="1"/>
    <col min="11" max="11" width="8.25390625" style="64" customWidth="1"/>
    <col min="12" max="12" width="6.00390625" style="64" customWidth="1"/>
    <col min="13" max="13" width="8.25390625" style="64" customWidth="1"/>
    <col min="14" max="14" width="7.75390625" style="64" customWidth="1"/>
    <col min="15" max="15" width="5.75390625" style="64" customWidth="1"/>
    <col min="16" max="16384" width="9.00390625" style="64" customWidth="1"/>
  </cols>
  <sheetData>
    <row r="1" spans="1:14" ht="24.75" customHeight="1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84">
        <v>43827</v>
      </c>
      <c r="M2" s="84"/>
      <c r="N2" s="84"/>
    </row>
    <row r="3" spans="1:15" ht="24.75" customHeight="1">
      <c r="A3" s="67"/>
      <c r="B3" s="68" t="s">
        <v>94</v>
      </c>
      <c r="C3" s="69"/>
      <c r="D3" s="70"/>
      <c r="E3" s="68" t="s">
        <v>95</v>
      </c>
      <c r="F3" s="69"/>
      <c r="G3" s="69"/>
      <c r="H3" s="69"/>
      <c r="I3" s="70"/>
      <c r="J3" s="68" t="s">
        <v>96</v>
      </c>
      <c r="K3" s="69"/>
      <c r="L3" s="69"/>
      <c r="M3" s="69"/>
      <c r="N3" s="70"/>
      <c r="O3" s="85" t="s">
        <v>97</v>
      </c>
    </row>
    <row r="4" spans="1:15" ht="24.75" customHeight="1">
      <c r="A4" s="67"/>
      <c r="B4" s="71"/>
      <c r="C4" s="72"/>
      <c r="D4" s="73"/>
      <c r="E4" s="71"/>
      <c r="F4" s="72"/>
      <c r="G4" s="72"/>
      <c r="H4" s="72"/>
      <c r="I4" s="73"/>
      <c r="J4" s="71"/>
      <c r="K4" s="72"/>
      <c r="L4" s="72"/>
      <c r="M4" s="72"/>
      <c r="N4" s="73"/>
      <c r="O4" s="86"/>
    </row>
    <row r="5" spans="1:15" ht="24.75" customHeight="1">
      <c r="A5" s="67"/>
      <c r="B5" s="8" t="s">
        <v>46</v>
      </c>
      <c r="C5" s="8" t="s">
        <v>47</v>
      </c>
      <c r="D5" s="8" t="s">
        <v>8</v>
      </c>
      <c r="E5" s="10" t="s">
        <v>46</v>
      </c>
      <c r="F5" s="10"/>
      <c r="G5" s="11" t="s">
        <v>47</v>
      </c>
      <c r="H5" s="12"/>
      <c r="I5" s="8" t="s">
        <v>8</v>
      </c>
      <c r="J5" s="10" t="s">
        <v>46</v>
      </c>
      <c r="K5" s="10"/>
      <c r="L5" s="11" t="s">
        <v>47</v>
      </c>
      <c r="M5" s="12"/>
      <c r="N5" s="87" t="s">
        <v>8</v>
      </c>
      <c r="O5" s="86"/>
    </row>
    <row r="6" spans="1:15" ht="24.75" customHeight="1">
      <c r="A6" s="67"/>
      <c r="B6" s="74"/>
      <c r="C6" s="74"/>
      <c r="D6" s="75"/>
      <c r="E6" s="10" t="s">
        <v>45</v>
      </c>
      <c r="F6" s="15" t="s">
        <v>73</v>
      </c>
      <c r="G6" s="10" t="s">
        <v>45</v>
      </c>
      <c r="H6" s="15" t="s">
        <v>73</v>
      </c>
      <c r="I6" s="75"/>
      <c r="J6" s="10" t="s">
        <v>45</v>
      </c>
      <c r="K6" s="15" t="s">
        <v>73</v>
      </c>
      <c r="L6" s="10" t="s">
        <v>45</v>
      </c>
      <c r="M6" s="15" t="s">
        <v>73</v>
      </c>
      <c r="N6" s="88"/>
      <c r="O6" s="89"/>
    </row>
    <row r="7" spans="1:15" ht="22.5" customHeight="1">
      <c r="A7" s="10" t="s">
        <v>98</v>
      </c>
      <c r="B7" s="76"/>
      <c r="C7" s="76"/>
      <c r="D7" s="76">
        <v>2</v>
      </c>
      <c r="E7" s="77"/>
      <c r="F7" s="77"/>
      <c r="G7" s="77"/>
      <c r="H7" s="78"/>
      <c r="I7" s="78">
        <v>22790</v>
      </c>
      <c r="J7" s="78"/>
      <c r="K7" s="78"/>
      <c r="L7" s="78"/>
      <c r="M7" s="78"/>
      <c r="N7" s="78">
        <v>22790</v>
      </c>
      <c r="O7" s="90"/>
    </row>
    <row r="8" spans="1:16" ht="22.5" customHeight="1">
      <c r="A8" s="10" t="s">
        <v>99</v>
      </c>
      <c r="B8" s="76">
        <v>1</v>
      </c>
      <c r="C8" s="76">
        <v>12</v>
      </c>
      <c r="D8" s="76">
        <v>454</v>
      </c>
      <c r="E8" s="77">
        <v>50</v>
      </c>
      <c r="F8" s="77">
        <v>0</v>
      </c>
      <c r="G8" s="77">
        <v>3329</v>
      </c>
      <c r="H8" s="78">
        <v>0</v>
      </c>
      <c r="I8" s="78">
        <v>305418</v>
      </c>
      <c r="J8" s="78">
        <v>50</v>
      </c>
      <c r="K8" s="78">
        <v>0</v>
      </c>
      <c r="L8" s="78">
        <v>3329</v>
      </c>
      <c r="M8" s="78">
        <v>0</v>
      </c>
      <c r="N8" s="78">
        <v>276949</v>
      </c>
      <c r="O8" s="90"/>
      <c r="P8" s="91"/>
    </row>
    <row r="9" spans="1:16" ht="22.5" customHeight="1">
      <c r="A9" s="10" t="s">
        <v>100</v>
      </c>
      <c r="B9" s="76">
        <v>0</v>
      </c>
      <c r="C9" s="76">
        <v>8</v>
      </c>
      <c r="D9" s="76">
        <v>467</v>
      </c>
      <c r="E9" s="77">
        <v>0</v>
      </c>
      <c r="F9" s="77">
        <v>0</v>
      </c>
      <c r="G9" s="77">
        <v>27603</v>
      </c>
      <c r="H9" s="78">
        <v>24358</v>
      </c>
      <c r="I9" s="78">
        <v>353781</v>
      </c>
      <c r="J9" s="78">
        <v>0</v>
      </c>
      <c r="K9" s="78">
        <v>0</v>
      </c>
      <c r="L9" s="78">
        <v>26072</v>
      </c>
      <c r="M9" s="78">
        <v>22827</v>
      </c>
      <c r="N9" s="78">
        <v>301167</v>
      </c>
      <c r="O9" s="90">
        <v>2</v>
      </c>
      <c r="P9" s="91"/>
    </row>
    <row r="10" spans="1:15" ht="22.5" customHeight="1">
      <c r="A10" s="10" t="s">
        <v>101</v>
      </c>
      <c r="B10" s="76">
        <v>2</v>
      </c>
      <c r="C10" s="76">
        <v>18</v>
      </c>
      <c r="D10" s="79">
        <v>379</v>
      </c>
      <c r="E10" s="77">
        <v>400</v>
      </c>
      <c r="F10" s="77">
        <v>0</v>
      </c>
      <c r="G10" s="77">
        <v>25342</v>
      </c>
      <c r="H10" s="78">
        <v>900</v>
      </c>
      <c r="I10" s="78">
        <v>447241</v>
      </c>
      <c r="J10" s="78">
        <v>400</v>
      </c>
      <c r="K10" s="78">
        <v>0</v>
      </c>
      <c r="L10" s="78">
        <v>25342</v>
      </c>
      <c r="M10" s="78">
        <v>900</v>
      </c>
      <c r="N10" s="78">
        <v>374156</v>
      </c>
      <c r="O10" s="90">
        <v>1</v>
      </c>
    </row>
    <row r="11" spans="1:16" ht="22.5" customHeight="1">
      <c r="A11" s="10" t="s">
        <v>102</v>
      </c>
      <c r="B11" s="76">
        <v>0</v>
      </c>
      <c r="C11" s="76">
        <v>6</v>
      </c>
      <c r="D11" s="76">
        <v>390</v>
      </c>
      <c r="E11" s="77">
        <v>0</v>
      </c>
      <c r="F11" s="77">
        <v>0</v>
      </c>
      <c r="G11" s="77">
        <v>5287</v>
      </c>
      <c r="H11" s="78">
        <v>3478</v>
      </c>
      <c r="I11" s="78">
        <v>1010549</v>
      </c>
      <c r="J11" s="78">
        <v>0</v>
      </c>
      <c r="K11" s="78">
        <v>0</v>
      </c>
      <c r="L11" s="78">
        <v>5287</v>
      </c>
      <c r="M11" s="78">
        <v>3478</v>
      </c>
      <c r="N11" s="78">
        <v>853370</v>
      </c>
      <c r="O11" s="90">
        <v>1</v>
      </c>
      <c r="P11" s="91"/>
    </row>
    <row r="12" spans="1:16" s="63" customFormat="1" ht="22.5" customHeight="1">
      <c r="A12" s="80" t="s">
        <v>103</v>
      </c>
      <c r="B12" s="79">
        <v>0</v>
      </c>
      <c r="C12" s="79">
        <v>2</v>
      </c>
      <c r="D12" s="79">
        <v>243</v>
      </c>
      <c r="E12" s="77">
        <v>0</v>
      </c>
      <c r="F12" s="77">
        <v>0</v>
      </c>
      <c r="G12" s="77">
        <v>45876</v>
      </c>
      <c r="H12" s="77">
        <v>44376</v>
      </c>
      <c r="I12" s="77">
        <v>815278</v>
      </c>
      <c r="J12" s="77">
        <v>0</v>
      </c>
      <c r="K12" s="77">
        <v>0</v>
      </c>
      <c r="L12" s="77">
        <v>34171</v>
      </c>
      <c r="M12" s="77">
        <v>33421</v>
      </c>
      <c r="N12" s="77">
        <v>550280</v>
      </c>
      <c r="O12" s="79">
        <v>2</v>
      </c>
      <c r="P12" s="91"/>
    </row>
    <row r="13" spans="1:16" s="63" customFormat="1" ht="22.5" customHeight="1">
      <c r="A13" s="80" t="s">
        <v>104</v>
      </c>
      <c r="B13" s="79">
        <v>0</v>
      </c>
      <c r="C13" s="79">
        <v>3</v>
      </c>
      <c r="D13" s="79">
        <v>173</v>
      </c>
      <c r="E13" s="77">
        <v>0</v>
      </c>
      <c r="F13" s="77">
        <v>0</v>
      </c>
      <c r="G13" s="77">
        <v>1109</v>
      </c>
      <c r="H13" s="77">
        <v>0</v>
      </c>
      <c r="I13" s="77">
        <v>177388</v>
      </c>
      <c r="J13" s="77">
        <v>0</v>
      </c>
      <c r="K13" s="77">
        <v>0</v>
      </c>
      <c r="L13" s="77">
        <v>609</v>
      </c>
      <c r="M13" s="77">
        <v>0</v>
      </c>
      <c r="N13" s="77">
        <v>151420</v>
      </c>
      <c r="O13" s="79"/>
      <c r="P13" s="91"/>
    </row>
    <row r="14" spans="1:16" ht="22.5" customHeight="1">
      <c r="A14" s="10" t="s">
        <v>105</v>
      </c>
      <c r="B14" s="76">
        <v>0</v>
      </c>
      <c r="C14" s="76">
        <v>1</v>
      </c>
      <c r="D14" s="76">
        <v>90</v>
      </c>
      <c r="E14" s="77">
        <v>0</v>
      </c>
      <c r="F14" s="77">
        <v>0</v>
      </c>
      <c r="G14" s="77">
        <v>24915</v>
      </c>
      <c r="H14" s="78">
        <v>0</v>
      </c>
      <c r="I14" s="78">
        <v>203206</v>
      </c>
      <c r="J14" s="78">
        <v>0</v>
      </c>
      <c r="K14" s="78">
        <v>0</v>
      </c>
      <c r="L14" s="78">
        <v>10774</v>
      </c>
      <c r="M14" s="78">
        <v>0</v>
      </c>
      <c r="N14" s="78">
        <v>136375</v>
      </c>
      <c r="O14" s="90"/>
      <c r="P14" s="91"/>
    </row>
    <row r="15" spans="1:16" ht="22.5" customHeight="1">
      <c r="A15" s="10" t="s">
        <v>106</v>
      </c>
      <c r="B15" s="76">
        <v>0</v>
      </c>
      <c r="C15" s="76">
        <v>0</v>
      </c>
      <c r="D15" s="76">
        <v>72</v>
      </c>
      <c r="E15" s="77">
        <v>0</v>
      </c>
      <c r="F15" s="77">
        <v>0</v>
      </c>
      <c r="G15" s="77">
        <v>0</v>
      </c>
      <c r="H15" s="78">
        <v>0</v>
      </c>
      <c r="I15" s="78">
        <v>375913</v>
      </c>
      <c r="J15" s="78">
        <v>0</v>
      </c>
      <c r="K15" s="78">
        <v>0</v>
      </c>
      <c r="L15" s="78">
        <v>0</v>
      </c>
      <c r="M15" s="78">
        <v>0</v>
      </c>
      <c r="N15" s="78">
        <v>224873</v>
      </c>
      <c r="O15" s="90"/>
      <c r="P15" s="91"/>
    </row>
    <row r="16" spans="1:16" ht="22.5" customHeight="1">
      <c r="A16" s="10" t="s">
        <v>107</v>
      </c>
      <c r="B16" s="76">
        <v>0</v>
      </c>
      <c r="C16" s="76">
        <v>0</v>
      </c>
      <c r="D16" s="76">
        <v>76</v>
      </c>
      <c r="E16" s="77">
        <v>0</v>
      </c>
      <c r="F16" s="77">
        <v>0</v>
      </c>
      <c r="G16" s="77">
        <v>17083</v>
      </c>
      <c r="H16" s="78">
        <v>17083</v>
      </c>
      <c r="I16" s="78">
        <v>211773</v>
      </c>
      <c r="J16" s="78">
        <v>0</v>
      </c>
      <c r="K16" s="78">
        <v>0</v>
      </c>
      <c r="L16" s="78">
        <v>11958</v>
      </c>
      <c r="M16" s="78">
        <v>11958</v>
      </c>
      <c r="N16" s="78">
        <v>193650</v>
      </c>
      <c r="O16" s="90">
        <v>1</v>
      </c>
      <c r="P16" s="91"/>
    </row>
    <row r="17" spans="1:15" ht="22.5" customHeight="1">
      <c r="A17" s="76" t="s">
        <v>108</v>
      </c>
      <c r="B17" s="76">
        <f aca="true" t="shared" si="0" ref="B17:O17">SUM(B7:B16)</f>
        <v>3</v>
      </c>
      <c r="C17" s="76">
        <f t="shared" si="0"/>
        <v>50</v>
      </c>
      <c r="D17" s="76">
        <f t="shared" si="0"/>
        <v>2346</v>
      </c>
      <c r="E17" s="77">
        <f t="shared" si="0"/>
        <v>450</v>
      </c>
      <c r="F17" s="77">
        <f t="shared" si="0"/>
        <v>0</v>
      </c>
      <c r="G17" s="77">
        <f t="shared" si="0"/>
        <v>150544</v>
      </c>
      <c r="H17" s="78">
        <f t="shared" si="0"/>
        <v>90195</v>
      </c>
      <c r="I17" s="78">
        <f t="shared" si="0"/>
        <v>3923337</v>
      </c>
      <c r="J17" s="78">
        <f t="shared" si="0"/>
        <v>450</v>
      </c>
      <c r="K17" s="78">
        <f t="shared" si="0"/>
        <v>0</v>
      </c>
      <c r="L17" s="92">
        <f t="shared" si="0"/>
        <v>117542</v>
      </c>
      <c r="M17" s="78">
        <f t="shared" si="0"/>
        <v>72584</v>
      </c>
      <c r="N17" s="78">
        <f t="shared" si="0"/>
        <v>3085030</v>
      </c>
      <c r="O17" s="90">
        <f t="shared" si="0"/>
        <v>7</v>
      </c>
    </row>
    <row r="18" spans="1:15" ht="14.25">
      <c r="A18" s="81" t="s">
        <v>92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1" ht="18.75" customHeight="1">
      <c r="A19" s="82"/>
      <c r="B19" s="83"/>
      <c r="C19" s="83"/>
      <c r="J19" s="93"/>
      <c r="K19" s="93"/>
    </row>
    <row r="20" ht="22.5" customHeight="1"/>
  </sheetData>
  <sheetProtection/>
  <mergeCells count="18">
    <mergeCell ref="A1:N1"/>
    <mergeCell ref="L2:N2"/>
    <mergeCell ref="E5:F5"/>
    <mergeCell ref="G5:H5"/>
    <mergeCell ref="J5:K5"/>
    <mergeCell ref="L5:M5"/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  <mergeCell ref="J3:N4"/>
    <mergeCell ref="B3:D4"/>
  </mergeCells>
  <printOptions/>
  <pageMargins left="0.8661417322834646" right="0.8661417322834646" top="0.9842519685039371" bottom="0.9842519685039371" header="0.5118110236220472" footer="0.511811023622047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workbookViewId="0" topLeftCell="A25">
      <selection activeCell="E25" sqref="E25"/>
    </sheetView>
  </sheetViews>
  <sheetFormatPr defaultColWidth="9.00390625" defaultRowHeight="14.25"/>
  <cols>
    <col min="1" max="1" width="9.50390625" style="29" customWidth="1"/>
    <col min="2" max="2" width="5.875" style="29" customWidth="1"/>
    <col min="3" max="3" width="27.375" style="29" customWidth="1"/>
    <col min="4" max="4" width="6.875" style="29" customWidth="1"/>
    <col min="5" max="5" width="14.875" style="29" customWidth="1"/>
    <col min="6" max="6" width="6.625" style="29" customWidth="1"/>
    <col min="7" max="7" width="6.375" style="29" customWidth="1"/>
    <col min="8" max="8" width="6.875" style="29" customWidth="1"/>
    <col min="9" max="16384" width="9.00390625" style="29" customWidth="1"/>
  </cols>
  <sheetData>
    <row r="1" spans="1:8" ht="19.5" customHeight="1">
      <c r="A1" s="30" t="s">
        <v>109</v>
      </c>
      <c r="B1" s="30"/>
      <c r="C1" s="30"/>
      <c r="D1" s="30"/>
      <c r="E1" s="30"/>
      <c r="F1" s="30"/>
      <c r="G1" s="31"/>
      <c r="H1" s="31"/>
    </row>
    <row r="2" spans="1:8" ht="14.25">
      <c r="A2" s="32">
        <v>43827</v>
      </c>
      <c r="B2" s="32"/>
      <c r="C2" s="33"/>
      <c r="D2" s="34"/>
      <c r="G2" s="33" t="s">
        <v>110</v>
      </c>
      <c r="H2" s="33"/>
    </row>
    <row r="3" spans="1:8" ht="14.25">
      <c r="A3" s="35" t="s">
        <v>111</v>
      </c>
      <c r="B3" s="36" t="s">
        <v>112</v>
      </c>
      <c r="C3" s="37" t="s">
        <v>113</v>
      </c>
      <c r="D3" s="37"/>
      <c r="E3" s="37" t="s">
        <v>14</v>
      </c>
      <c r="F3" s="37"/>
      <c r="G3" s="37" t="s">
        <v>114</v>
      </c>
      <c r="H3" s="37"/>
    </row>
    <row r="4" spans="1:8" ht="27.75" customHeight="1">
      <c r="A4" s="35"/>
      <c r="B4" s="36"/>
      <c r="C4" s="38" t="s">
        <v>115</v>
      </c>
      <c r="D4" s="39" t="s">
        <v>116</v>
      </c>
      <c r="E4" s="38" t="s">
        <v>115</v>
      </c>
      <c r="F4" s="40" t="s">
        <v>117</v>
      </c>
      <c r="G4" s="38" t="s">
        <v>115</v>
      </c>
      <c r="H4" s="40" t="s">
        <v>117</v>
      </c>
    </row>
    <row r="5" spans="1:8" ht="1.5" customHeight="1">
      <c r="A5" s="35"/>
      <c r="B5" s="36"/>
      <c r="C5" s="38"/>
      <c r="D5" s="41"/>
      <c r="E5" s="38"/>
      <c r="F5" s="40"/>
      <c r="G5" s="38"/>
      <c r="H5" s="40"/>
    </row>
    <row r="6" spans="1:8" ht="12" customHeight="1">
      <c r="A6" s="42" t="s">
        <v>118</v>
      </c>
      <c r="B6" s="43">
        <f>SUM(D6:D17,F6:F17)</f>
        <v>3329</v>
      </c>
      <c r="C6" s="44" t="s">
        <v>119</v>
      </c>
      <c r="D6" s="44">
        <v>335</v>
      </c>
      <c r="E6" s="44"/>
      <c r="F6" s="44"/>
      <c r="G6" s="44"/>
      <c r="H6" s="44"/>
    </row>
    <row r="7" spans="1:8" ht="13.5" customHeight="1">
      <c r="A7" s="45"/>
      <c r="B7" s="46"/>
      <c r="C7" s="44" t="s">
        <v>120</v>
      </c>
      <c r="D7" s="44">
        <v>337</v>
      </c>
      <c r="E7" s="44"/>
      <c r="F7" s="44"/>
      <c r="G7" s="44"/>
      <c r="H7" s="44"/>
    </row>
    <row r="8" spans="1:8" ht="12" customHeight="1">
      <c r="A8" s="45"/>
      <c r="B8" s="46"/>
      <c r="C8" s="44" t="s">
        <v>121</v>
      </c>
      <c r="D8" s="44">
        <v>50</v>
      </c>
      <c r="E8" s="44"/>
      <c r="F8" s="44"/>
      <c r="G8" s="44"/>
      <c r="H8" s="44"/>
    </row>
    <row r="9" spans="1:8" ht="12" customHeight="1">
      <c r="A9" s="45"/>
      <c r="B9" s="46"/>
      <c r="C9" s="44" t="s">
        <v>122</v>
      </c>
      <c r="D9" s="44">
        <v>100</v>
      </c>
      <c r="E9" s="44"/>
      <c r="F9" s="47"/>
      <c r="G9" s="44"/>
      <c r="H9" s="44"/>
    </row>
    <row r="10" spans="1:8" ht="12" customHeight="1">
      <c r="A10" s="45"/>
      <c r="B10" s="46"/>
      <c r="C10" s="44" t="s">
        <v>123</v>
      </c>
      <c r="D10" s="44">
        <v>346</v>
      </c>
      <c r="E10" s="44"/>
      <c r="F10" s="47"/>
      <c r="G10" s="44"/>
      <c r="H10" s="44"/>
    </row>
    <row r="11" spans="1:8" ht="12" customHeight="1">
      <c r="A11" s="45"/>
      <c r="B11" s="46"/>
      <c r="C11" s="44" t="s">
        <v>124</v>
      </c>
      <c r="D11" s="44">
        <v>346</v>
      </c>
      <c r="E11" s="44"/>
      <c r="F11" s="47"/>
      <c r="G11" s="44"/>
      <c r="H11" s="44"/>
    </row>
    <row r="12" spans="1:8" ht="9.75" customHeight="1">
      <c r="A12" s="45"/>
      <c r="B12" s="46"/>
      <c r="C12" s="44" t="s">
        <v>125</v>
      </c>
      <c r="D12" s="44">
        <v>344</v>
      </c>
      <c r="E12" s="44"/>
      <c r="F12" s="47"/>
      <c r="G12" s="44"/>
      <c r="H12" s="44"/>
    </row>
    <row r="13" spans="1:8" ht="9.75" customHeight="1">
      <c r="A13" s="45"/>
      <c r="B13" s="46"/>
      <c r="C13" s="44" t="s">
        <v>126</v>
      </c>
      <c r="D13" s="44">
        <v>356</v>
      </c>
      <c r="E13" s="44"/>
      <c r="F13" s="47"/>
      <c r="G13" s="44"/>
      <c r="H13" s="44"/>
    </row>
    <row r="14" spans="1:8" ht="9.75" customHeight="1">
      <c r="A14" s="45"/>
      <c r="B14" s="46"/>
      <c r="C14" s="44" t="s">
        <v>127</v>
      </c>
      <c r="D14" s="44">
        <v>356</v>
      </c>
      <c r="E14" s="44"/>
      <c r="F14" s="47"/>
      <c r="G14" s="44"/>
      <c r="H14" s="44"/>
    </row>
    <row r="15" spans="1:8" ht="9.75" customHeight="1">
      <c r="A15" s="45"/>
      <c r="B15" s="46"/>
      <c r="C15" s="44" t="s">
        <v>128</v>
      </c>
      <c r="D15" s="44">
        <v>356</v>
      </c>
      <c r="E15" s="44"/>
      <c r="F15" s="47"/>
      <c r="G15" s="44"/>
      <c r="H15" s="44"/>
    </row>
    <row r="16" spans="1:8" ht="9.75" customHeight="1">
      <c r="A16" s="45"/>
      <c r="B16" s="46"/>
      <c r="C16" s="44" t="s">
        <v>129</v>
      </c>
      <c r="D16" s="44">
        <v>353</v>
      </c>
      <c r="E16" s="44"/>
      <c r="F16" s="47"/>
      <c r="G16" s="44"/>
      <c r="H16" s="44"/>
    </row>
    <row r="17" spans="1:8" ht="9.75" customHeight="1">
      <c r="A17" s="45"/>
      <c r="B17" s="48"/>
      <c r="C17" s="44" t="s">
        <v>130</v>
      </c>
      <c r="D17" s="44">
        <v>50</v>
      </c>
      <c r="E17" s="44"/>
      <c r="F17" s="47"/>
      <c r="G17" s="44"/>
      <c r="H17" s="44"/>
    </row>
    <row r="18" spans="1:8" ht="13.5" customHeight="1">
      <c r="A18" s="42" t="s">
        <v>131</v>
      </c>
      <c r="B18" s="49">
        <f>SUM(D18:D26,F18:F26)</f>
        <v>26072</v>
      </c>
      <c r="C18" s="44" t="s">
        <v>132</v>
      </c>
      <c r="D18" s="44">
        <v>1000</v>
      </c>
      <c r="E18" s="44" t="s">
        <v>133</v>
      </c>
      <c r="F18" s="44">
        <v>16076</v>
      </c>
      <c r="G18" s="44"/>
      <c r="H18" s="44"/>
    </row>
    <row r="19" spans="1:8" ht="9.75" customHeight="1">
      <c r="A19" s="45"/>
      <c r="B19" s="50"/>
      <c r="C19" s="44" t="s">
        <v>134</v>
      </c>
      <c r="D19" s="44">
        <v>100</v>
      </c>
      <c r="E19" s="44" t="s">
        <v>135</v>
      </c>
      <c r="F19" s="44">
        <v>6751</v>
      </c>
      <c r="G19" s="44"/>
      <c r="H19" s="44"/>
    </row>
    <row r="20" spans="1:8" ht="9.75" customHeight="1">
      <c r="A20" s="45"/>
      <c r="B20" s="50"/>
      <c r="C20" s="44" t="s">
        <v>136</v>
      </c>
      <c r="D20" s="44">
        <v>335</v>
      </c>
      <c r="E20" s="44"/>
      <c r="F20" s="44"/>
      <c r="G20" s="44"/>
      <c r="H20" s="44"/>
    </row>
    <row r="21" spans="1:12" ht="9.75" customHeight="1">
      <c r="A21" s="45"/>
      <c r="B21" s="50"/>
      <c r="C21" s="44" t="s">
        <v>137</v>
      </c>
      <c r="D21" s="44">
        <v>337</v>
      </c>
      <c r="E21" s="44"/>
      <c r="F21" s="44"/>
      <c r="G21" s="44"/>
      <c r="H21" s="44"/>
      <c r="L21" s="29" t="s">
        <v>138</v>
      </c>
    </row>
    <row r="22" spans="1:8" ht="9.75" customHeight="1">
      <c r="A22" s="45"/>
      <c r="B22" s="50"/>
      <c r="C22" s="44" t="s">
        <v>139</v>
      </c>
      <c r="D22" s="44">
        <v>337</v>
      </c>
      <c r="E22" s="44"/>
      <c r="F22" s="44"/>
      <c r="G22" s="44"/>
      <c r="H22" s="44"/>
    </row>
    <row r="23" spans="1:8" ht="9.75" customHeight="1">
      <c r="A23" s="45"/>
      <c r="B23" s="50"/>
      <c r="C23" s="44" t="s">
        <v>140</v>
      </c>
      <c r="D23" s="44">
        <v>1000</v>
      </c>
      <c r="E23" s="44"/>
      <c r="F23" s="44"/>
      <c r="G23" s="44"/>
      <c r="H23" s="44"/>
    </row>
    <row r="24" spans="1:8" ht="9.75" customHeight="1">
      <c r="A24" s="45"/>
      <c r="B24" s="50"/>
      <c r="C24" s="44" t="s">
        <v>141</v>
      </c>
      <c r="D24" s="44">
        <v>116</v>
      </c>
      <c r="E24" s="44"/>
      <c r="F24" s="44"/>
      <c r="G24" s="44"/>
      <c r="H24" s="44"/>
    </row>
    <row r="25" spans="1:8" ht="9.75" customHeight="1">
      <c r="A25" s="45"/>
      <c r="B25" s="50"/>
      <c r="C25" s="44" t="s">
        <v>142</v>
      </c>
      <c r="D25" s="44">
        <v>20</v>
      </c>
      <c r="E25" s="44"/>
      <c r="F25" s="44"/>
      <c r="G25" s="44"/>
      <c r="H25" s="44"/>
    </row>
    <row r="26" spans="1:8" ht="9.75" customHeight="1">
      <c r="A26" s="45"/>
      <c r="B26" s="50"/>
      <c r="C26" s="44"/>
      <c r="D26" s="51"/>
      <c r="E26" s="44"/>
      <c r="F26" s="44"/>
      <c r="G26" s="44"/>
      <c r="H26" s="44"/>
    </row>
    <row r="27" spans="1:8" ht="9.75" customHeight="1">
      <c r="A27" s="42" t="s">
        <v>143</v>
      </c>
      <c r="B27" s="49">
        <f>SUM(D27:D44,F27:F44)</f>
        <v>25341</v>
      </c>
      <c r="C27" s="44" t="s">
        <v>144</v>
      </c>
      <c r="D27" s="44">
        <v>346</v>
      </c>
      <c r="E27" s="52" t="s">
        <v>145</v>
      </c>
      <c r="F27" s="44">
        <v>900</v>
      </c>
      <c r="G27" s="44"/>
      <c r="H27" s="44"/>
    </row>
    <row r="28" spans="1:8" ht="9.75" customHeight="1">
      <c r="A28" s="45"/>
      <c r="B28" s="50"/>
      <c r="C28" s="44" t="s">
        <v>146</v>
      </c>
      <c r="D28" s="44">
        <v>5000</v>
      </c>
      <c r="E28" s="52"/>
      <c r="F28" s="44"/>
      <c r="G28" s="53"/>
      <c r="H28" s="44"/>
    </row>
    <row r="29" spans="1:8" ht="9.75" customHeight="1">
      <c r="A29" s="45"/>
      <c r="B29" s="50"/>
      <c r="C29" s="44" t="s">
        <v>147</v>
      </c>
      <c r="D29" s="44">
        <v>10000</v>
      </c>
      <c r="E29" s="52"/>
      <c r="F29" s="44"/>
      <c r="G29" s="44"/>
      <c r="H29" s="44"/>
    </row>
    <row r="30" spans="1:8" ht="9.75" customHeight="1">
      <c r="A30" s="45"/>
      <c r="B30" s="50"/>
      <c r="C30" s="44" t="s">
        <v>148</v>
      </c>
      <c r="D30" s="44">
        <v>100</v>
      </c>
      <c r="E30" s="54"/>
      <c r="F30" s="44"/>
      <c r="G30" s="44"/>
      <c r="H30" s="44"/>
    </row>
    <row r="31" spans="1:8" ht="9.75" customHeight="1">
      <c r="A31" s="45"/>
      <c r="B31" s="50"/>
      <c r="C31" s="44" t="s">
        <v>149</v>
      </c>
      <c r="D31" s="44">
        <v>344</v>
      </c>
      <c r="E31" s="52"/>
      <c r="F31" s="44"/>
      <c r="G31" s="44"/>
      <c r="H31" s="44"/>
    </row>
    <row r="32" spans="1:8" ht="9.75" customHeight="1">
      <c r="A32" s="45"/>
      <c r="B32" s="50"/>
      <c r="C32" s="44" t="s">
        <v>150</v>
      </c>
      <c r="D32" s="44">
        <v>100</v>
      </c>
      <c r="E32" s="52"/>
      <c r="F32" s="44"/>
      <c r="G32" s="44"/>
      <c r="H32" s="44"/>
    </row>
    <row r="33" spans="1:8" ht="9.75" customHeight="1">
      <c r="A33" s="45"/>
      <c r="B33" s="50"/>
      <c r="C33" s="44" t="s">
        <v>151</v>
      </c>
      <c r="D33" s="44">
        <v>200</v>
      </c>
      <c r="E33" s="52"/>
      <c r="F33" s="44"/>
      <c r="G33" s="44"/>
      <c r="H33" s="44"/>
    </row>
    <row r="34" spans="1:8" ht="9.75" customHeight="1">
      <c r="A34" s="45"/>
      <c r="B34" s="50"/>
      <c r="C34" s="44" t="s">
        <v>152</v>
      </c>
      <c r="D34" s="44">
        <v>880</v>
      </c>
      <c r="E34" s="52"/>
      <c r="F34" s="44"/>
      <c r="G34" s="44"/>
      <c r="H34" s="44"/>
    </row>
    <row r="35" spans="1:8" ht="9.75" customHeight="1">
      <c r="A35" s="45"/>
      <c r="B35" s="50"/>
      <c r="C35" s="44" t="s">
        <v>153</v>
      </c>
      <c r="D35" s="44">
        <v>344</v>
      </c>
      <c r="E35" s="52"/>
      <c r="F35" s="44"/>
      <c r="G35" s="44"/>
      <c r="H35" s="44"/>
    </row>
    <row r="36" spans="1:8" ht="9.75" customHeight="1">
      <c r="A36" s="45"/>
      <c r="B36" s="50"/>
      <c r="C36" s="44" t="s">
        <v>154</v>
      </c>
      <c r="D36" s="44">
        <v>358</v>
      </c>
      <c r="E36" s="52"/>
      <c r="F36" s="44"/>
      <c r="G36" s="44"/>
      <c r="H36" s="44"/>
    </row>
    <row r="37" spans="1:8" ht="9.75" customHeight="1">
      <c r="A37" s="45"/>
      <c r="B37" s="50"/>
      <c r="C37" s="44" t="s">
        <v>155</v>
      </c>
      <c r="D37" s="44">
        <v>358</v>
      </c>
      <c r="E37" s="52"/>
      <c r="F37" s="44"/>
      <c r="G37" s="44"/>
      <c r="H37" s="44"/>
    </row>
    <row r="38" spans="1:8" ht="9.75" customHeight="1">
      <c r="A38" s="45"/>
      <c r="B38" s="50"/>
      <c r="C38" s="44" t="s">
        <v>156</v>
      </c>
      <c r="D38" s="44">
        <v>358</v>
      </c>
      <c r="E38" s="52"/>
      <c r="F38" s="44"/>
      <c r="G38" s="44"/>
      <c r="H38" s="44"/>
    </row>
    <row r="39" spans="1:8" ht="9.75" customHeight="1">
      <c r="A39" s="45"/>
      <c r="B39" s="50"/>
      <c r="C39" s="44" t="s">
        <v>157</v>
      </c>
      <c r="D39" s="44">
        <v>100</v>
      </c>
      <c r="E39" s="52"/>
      <c r="F39" s="44"/>
      <c r="G39" s="44"/>
      <c r="H39" s="44"/>
    </row>
    <row r="40" spans="1:8" ht="9.75" customHeight="1">
      <c r="A40" s="45"/>
      <c r="B40" s="50"/>
      <c r="C40" s="44" t="s">
        <v>158</v>
      </c>
      <c r="D40" s="44">
        <v>353</v>
      </c>
      <c r="E40" s="52"/>
      <c r="F40" s="44"/>
      <c r="G40" s="44"/>
      <c r="H40" s="44"/>
    </row>
    <row r="41" spans="1:8" ht="9.75" customHeight="1">
      <c r="A41" s="45"/>
      <c r="B41" s="50"/>
      <c r="C41" s="44" t="s">
        <v>159</v>
      </c>
      <c r="D41" s="44">
        <v>200</v>
      </c>
      <c r="E41" s="52"/>
      <c r="F41" s="44"/>
      <c r="G41" s="44"/>
      <c r="H41" s="44"/>
    </row>
    <row r="42" spans="1:8" ht="9.75" customHeight="1">
      <c r="A42" s="45"/>
      <c r="B42" s="50"/>
      <c r="C42" s="44" t="s">
        <v>160</v>
      </c>
      <c r="D42" s="44">
        <v>5000</v>
      </c>
      <c r="E42" s="52"/>
      <c r="F42" s="44"/>
      <c r="G42" s="44"/>
      <c r="H42" s="44"/>
    </row>
    <row r="43" spans="1:8" ht="9.75" customHeight="1">
      <c r="A43" s="45"/>
      <c r="B43" s="50"/>
      <c r="C43" s="44" t="s">
        <v>161</v>
      </c>
      <c r="D43" s="44">
        <v>350</v>
      </c>
      <c r="E43" s="52"/>
      <c r="F43" s="44"/>
      <c r="G43" s="44"/>
      <c r="H43" s="44"/>
    </row>
    <row r="44" spans="1:8" ht="9.75" customHeight="1">
      <c r="A44" s="55"/>
      <c r="B44" s="56"/>
      <c r="C44" s="44" t="s">
        <v>162</v>
      </c>
      <c r="D44" s="44">
        <v>50</v>
      </c>
      <c r="E44" s="52"/>
      <c r="F44" s="44"/>
      <c r="G44" s="44"/>
      <c r="H44" s="44"/>
    </row>
    <row r="45" spans="1:8" ht="9.75" customHeight="1">
      <c r="A45" s="42" t="s">
        <v>163</v>
      </c>
      <c r="B45" s="43">
        <f>SUM(D45:D52,F45:F52)</f>
        <v>5287</v>
      </c>
      <c r="C45" s="44" t="s">
        <v>164</v>
      </c>
      <c r="D45" s="44">
        <v>1000</v>
      </c>
      <c r="E45" s="44" t="s">
        <v>165</v>
      </c>
      <c r="F45" s="44">
        <v>3478</v>
      </c>
      <c r="G45" s="52"/>
      <c r="H45" s="44"/>
    </row>
    <row r="46" spans="1:8" ht="9.75" customHeight="1">
      <c r="A46" s="45"/>
      <c r="B46" s="46"/>
      <c r="C46" s="44" t="s">
        <v>166</v>
      </c>
      <c r="D46" s="44">
        <v>200</v>
      </c>
      <c r="E46" s="53"/>
      <c r="F46" s="44"/>
      <c r="G46" s="52"/>
      <c r="H46" s="44"/>
    </row>
    <row r="47" spans="1:8" ht="9.75" customHeight="1">
      <c r="A47" s="45"/>
      <c r="B47" s="46"/>
      <c r="C47" s="44" t="s">
        <v>167</v>
      </c>
      <c r="D47" s="44">
        <v>143</v>
      </c>
      <c r="E47" s="53"/>
      <c r="F47" s="44"/>
      <c r="G47" s="52"/>
      <c r="H47" s="44"/>
    </row>
    <row r="48" spans="1:8" ht="9.75" customHeight="1">
      <c r="A48" s="45"/>
      <c r="B48" s="46"/>
      <c r="C48" s="44" t="s">
        <v>168</v>
      </c>
      <c r="D48" s="44">
        <v>10</v>
      </c>
      <c r="E48" s="53"/>
      <c r="F48" s="44"/>
      <c r="G48" s="52"/>
      <c r="H48" s="44"/>
    </row>
    <row r="49" spans="1:8" ht="9.75" customHeight="1">
      <c r="A49" s="45"/>
      <c r="B49" s="46"/>
      <c r="C49" s="44" t="s">
        <v>169</v>
      </c>
      <c r="D49" s="44">
        <v>100</v>
      </c>
      <c r="E49" s="53"/>
      <c r="F49" s="44"/>
      <c r="G49" s="52"/>
      <c r="H49" s="44"/>
    </row>
    <row r="50" spans="1:8" ht="9.75" customHeight="1">
      <c r="A50" s="45"/>
      <c r="B50" s="46"/>
      <c r="C50" s="44" t="s">
        <v>170</v>
      </c>
      <c r="D50" s="44">
        <v>356</v>
      </c>
      <c r="E50" s="53"/>
      <c r="F50" s="44"/>
      <c r="G50" s="52"/>
      <c r="H50" s="44"/>
    </row>
    <row r="51" spans="1:8" ht="9.75" customHeight="1">
      <c r="A51" s="45"/>
      <c r="B51" s="46"/>
      <c r="C51" s="44"/>
      <c r="D51" s="44"/>
      <c r="E51" s="53"/>
      <c r="F51" s="44"/>
      <c r="G51" s="52"/>
      <c r="H51" s="44"/>
    </row>
    <row r="52" spans="1:8" ht="9.75" customHeight="1">
      <c r="A52" s="45"/>
      <c r="B52" s="46"/>
      <c r="C52" s="44"/>
      <c r="D52" s="44"/>
      <c r="E52" s="53"/>
      <c r="F52" s="44"/>
      <c r="G52" s="52"/>
      <c r="H52" s="44"/>
    </row>
    <row r="53" spans="1:8" ht="9.75" customHeight="1">
      <c r="A53" s="42" t="s">
        <v>171</v>
      </c>
      <c r="B53" s="43">
        <f>SUM(D53:D55,F53:F55)</f>
        <v>34171</v>
      </c>
      <c r="C53" s="57" t="s">
        <v>172</v>
      </c>
      <c r="D53" s="57">
        <v>500</v>
      </c>
      <c r="E53" s="57" t="s">
        <v>173</v>
      </c>
      <c r="F53" s="57">
        <v>308</v>
      </c>
      <c r="G53" s="44"/>
      <c r="H53" s="44"/>
    </row>
    <row r="54" spans="1:8" ht="9.75" customHeight="1">
      <c r="A54" s="58"/>
      <c r="B54" s="46"/>
      <c r="C54" s="44" t="s">
        <v>174</v>
      </c>
      <c r="D54" s="44">
        <v>250</v>
      </c>
      <c r="E54" s="57" t="s">
        <v>175</v>
      </c>
      <c r="F54" s="57">
        <v>33113</v>
      </c>
      <c r="G54" s="44"/>
      <c r="H54" s="44"/>
    </row>
    <row r="55" spans="1:8" ht="9.75" customHeight="1">
      <c r="A55" s="58"/>
      <c r="B55" s="46"/>
      <c r="C55" s="44"/>
      <c r="D55" s="44"/>
      <c r="E55" s="44"/>
      <c r="F55" s="44"/>
      <c r="G55" s="44"/>
      <c r="H55" s="44"/>
    </row>
    <row r="56" spans="1:8" ht="6" customHeight="1" hidden="1">
      <c r="A56" s="58"/>
      <c r="B56" s="46"/>
      <c r="C56" s="44"/>
      <c r="D56" s="44"/>
      <c r="E56" s="44"/>
      <c r="F56" s="44"/>
      <c r="G56" s="44"/>
      <c r="H56" s="44"/>
    </row>
    <row r="57" spans="1:8" ht="7.5" customHeight="1" hidden="1">
      <c r="A57" s="58"/>
      <c r="B57" s="46"/>
      <c r="C57" s="44"/>
      <c r="D57" s="44"/>
      <c r="E57" s="44"/>
      <c r="F57" s="44"/>
      <c r="G57" s="44"/>
      <c r="H57" s="44"/>
    </row>
    <row r="58" spans="1:8" ht="9.75" customHeight="1" hidden="1">
      <c r="A58" s="59"/>
      <c r="B58" s="60"/>
      <c r="C58" s="44"/>
      <c r="D58" s="44"/>
      <c r="E58" s="44"/>
      <c r="F58" s="44"/>
      <c r="G58" s="44"/>
      <c r="H58" s="44"/>
    </row>
    <row r="59" spans="1:8" ht="9.75" customHeight="1">
      <c r="A59" s="61" t="s">
        <v>176</v>
      </c>
      <c r="B59" s="37">
        <f>SUM(D59:D62,F59:F62)</f>
        <v>609</v>
      </c>
      <c r="C59" s="44" t="s">
        <v>177</v>
      </c>
      <c r="D59" s="44">
        <v>500</v>
      </c>
      <c r="E59" s="44"/>
      <c r="F59" s="44"/>
      <c r="G59" s="44"/>
      <c r="H59" s="44"/>
    </row>
    <row r="60" spans="1:8" ht="9.75" customHeight="1">
      <c r="A60" s="61"/>
      <c r="B60" s="37"/>
      <c r="C60" s="44" t="s">
        <v>178</v>
      </c>
      <c r="D60" s="44">
        <v>9</v>
      </c>
      <c r="E60" s="44"/>
      <c r="F60" s="44"/>
      <c r="G60" s="44"/>
      <c r="H60" s="44"/>
    </row>
    <row r="61" spans="1:8" ht="9.75" customHeight="1">
      <c r="A61" s="61"/>
      <c r="B61" s="37"/>
      <c r="C61" s="44" t="s">
        <v>179</v>
      </c>
      <c r="D61" s="44">
        <v>100</v>
      </c>
      <c r="E61" s="44"/>
      <c r="F61" s="44"/>
      <c r="G61" s="44"/>
      <c r="H61" s="44"/>
    </row>
    <row r="62" spans="1:8" ht="9.75" customHeight="1">
      <c r="A62" s="61"/>
      <c r="B62" s="37"/>
      <c r="C62" s="44"/>
      <c r="D62" s="44"/>
      <c r="E62" s="44"/>
      <c r="F62" s="44"/>
      <c r="G62" s="44"/>
      <c r="H62" s="44"/>
    </row>
    <row r="63" spans="1:8" ht="9.75" customHeight="1" hidden="1">
      <c r="A63" s="61"/>
      <c r="B63" s="37"/>
      <c r="C63" s="44"/>
      <c r="D63" s="44"/>
      <c r="E63" s="44"/>
      <c r="F63" s="44"/>
      <c r="G63" s="44"/>
      <c r="H63" s="44"/>
    </row>
    <row r="64" spans="1:8" ht="9.75" customHeight="1">
      <c r="A64" s="61" t="s">
        <v>180</v>
      </c>
      <c r="B64" s="37">
        <f>SUM(D64:D66,F64:F66)</f>
        <v>10774</v>
      </c>
      <c r="C64" s="44" t="s">
        <v>181</v>
      </c>
      <c r="D64" s="44">
        <v>10774</v>
      </c>
      <c r="E64" s="44"/>
      <c r="F64" s="44"/>
      <c r="G64" s="44"/>
      <c r="H64" s="44"/>
    </row>
    <row r="65" spans="1:8" ht="9.75" customHeight="1">
      <c r="A65" s="61"/>
      <c r="B65" s="37"/>
      <c r="C65" s="44"/>
      <c r="D65" s="44"/>
      <c r="E65" s="44"/>
      <c r="F65" s="44"/>
      <c r="G65" s="44"/>
      <c r="H65" s="44"/>
    </row>
    <row r="66" spans="1:8" ht="9.75" customHeight="1">
      <c r="A66" s="61"/>
      <c r="B66" s="37"/>
      <c r="C66" s="44"/>
      <c r="D66" s="44"/>
      <c r="E66" s="44"/>
      <c r="F66" s="44"/>
      <c r="G66" s="44"/>
      <c r="H66" s="44"/>
    </row>
    <row r="67" spans="1:8" ht="9.75" customHeight="1">
      <c r="A67" s="42" t="s">
        <v>182</v>
      </c>
      <c r="B67" s="49">
        <f>SUM(D67:D68,F67:F68)</f>
        <v>0</v>
      </c>
      <c r="C67" s="44"/>
      <c r="D67" s="44"/>
      <c r="E67" s="44"/>
      <c r="F67" s="44"/>
      <c r="G67" s="44"/>
      <c r="H67" s="44"/>
    </row>
    <row r="68" spans="1:8" ht="9.75" customHeight="1">
      <c r="A68" s="45"/>
      <c r="B68" s="50"/>
      <c r="C68" s="44"/>
      <c r="D68" s="44"/>
      <c r="E68" s="44"/>
      <c r="F68" s="44"/>
      <c r="G68" s="44"/>
      <c r="H68" s="44"/>
    </row>
    <row r="69" spans="1:8" ht="9.75" customHeight="1">
      <c r="A69" s="61" t="s">
        <v>183</v>
      </c>
      <c r="B69" s="37">
        <f>SUM(D69:D71,F69:F71)</f>
        <v>11958</v>
      </c>
      <c r="C69" s="44"/>
      <c r="D69" s="44"/>
      <c r="E69" s="44" t="s">
        <v>184</v>
      </c>
      <c r="F69" s="44">
        <v>11958</v>
      </c>
      <c r="G69" s="44"/>
      <c r="H69" s="44"/>
    </row>
    <row r="70" spans="1:8" ht="9.75" customHeight="1">
      <c r="A70" s="61"/>
      <c r="B70" s="37"/>
      <c r="C70" s="44"/>
      <c r="D70" s="44"/>
      <c r="E70" s="44"/>
      <c r="F70" s="44"/>
      <c r="G70" s="44"/>
      <c r="H70" s="44"/>
    </row>
    <row r="71" spans="1:8" ht="9.75" customHeight="1">
      <c r="A71" s="61"/>
      <c r="B71" s="37"/>
      <c r="C71" s="44"/>
      <c r="D71" s="44"/>
      <c r="E71" s="44"/>
      <c r="F71" s="44"/>
      <c r="G71" s="44"/>
      <c r="H71" s="44"/>
    </row>
    <row r="72" spans="2:5" ht="9" customHeight="1">
      <c r="B72" s="62"/>
      <c r="E72" s="62"/>
    </row>
    <row r="73" spans="2:5" ht="15" customHeight="1" hidden="1">
      <c r="B73" s="62"/>
      <c r="E73" s="62"/>
    </row>
  </sheetData>
  <sheetProtection/>
  <mergeCells count="34">
    <mergeCell ref="A1:H1"/>
    <mergeCell ref="A2:B2"/>
    <mergeCell ref="G2:H2"/>
    <mergeCell ref="C3:D3"/>
    <mergeCell ref="E3:F3"/>
    <mergeCell ref="G3:H3"/>
    <mergeCell ref="A3:A5"/>
    <mergeCell ref="A6:A12"/>
    <mergeCell ref="A18:A26"/>
    <mergeCell ref="A27:A44"/>
    <mergeCell ref="A45:A52"/>
    <mergeCell ref="A53:A58"/>
    <mergeCell ref="A59:A63"/>
    <mergeCell ref="A64:A66"/>
    <mergeCell ref="A67:A68"/>
    <mergeCell ref="A69:A71"/>
    <mergeCell ref="B3:B5"/>
    <mergeCell ref="B6:B17"/>
    <mergeCell ref="B18:B26"/>
    <mergeCell ref="B27:B44"/>
    <mergeCell ref="B45:B52"/>
    <mergeCell ref="B53:B58"/>
    <mergeCell ref="B59:B63"/>
    <mergeCell ref="B64:B66"/>
    <mergeCell ref="B67:B68"/>
    <mergeCell ref="B69:B71"/>
    <mergeCell ref="B72:B73"/>
    <mergeCell ref="C4:C5"/>
    <mergeCell ref="D4:D5"/>
    <mergeCell ref="E4:E5"/>
    <mergeCell ref="E72:E73"/>
    <mergeCell ref="F4:F5"/>
    <mergeCell ref="G4:G5"/>
    <mergeCell ref="H4:H5"/>
  </mergeCells>
  <printOptions/>
  <pageMargins left="0.75" right="0.35" top="0.98" bottom="0.98" header="0.51" footer="0.51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P20" sqref="P20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2">
        <v>43827</v>
      </c>
      <c r="M2" s="23"/>
      <c r="N2" s="23"/>
    </row>
    <row r="3" spans="1:15" ht="21.75" customHeight="1">
      <c r="A3" s="3" t="s">
        <v>186</v>
      </c>
      <c r="B3" s="4" t="s">
        <v>187</v>
      </c>
      <c r="C3" s="5"/>
      <c r="D3" s="6"/>
      <c r="E3" s="4" t="s">
        <v>188</v>
      </c>
      <c r="F3" s="5"/>
      <c r="G3" s="5"/>
      <c r="H3" s="5"/>
      <c r="I3" s="6"/>
      <c r="J3" s="15" t="s">
        <v>189</v>
      </c>
      <c r="K3" s="15"/>
      <c r="L3" s="15"/>
      <c r="M3" s="15"/>
      <c r="N3" s="15"/>
      <c r="O3" s="24" t="s">
        <v>97</v>
      </c>
    </row>
    <row r="4" spans="1:15" ht="21.75" customHeight="1">
      <c r="A4" s="3"/>
      <c r="B4" s="7" t="s">
        <v>46</v>
      </c>
      <c r="C4" s="8" t="s">
        <v>47</v>
      </c>
      <c r="D4" s="9" t="s">
        <v>8</v>
      </c>
      <c r="E4" s="10" t="s">
        <v>46</v>
      </c>
      <c r="F4" s="10"/>
      <c r="G4" s="11" t="s">
        <v>47</v>
      </c>
      <c r="H4" s="12"/>
      <c r="I4" s="9" t="s">
        <v>8</v>
      </c>
      <c r="J4" s="10" t="s">
        <v>46</v>
      </c>
      <c r="K4" s="10"/>
      <c r="L4" s="11" t="s">
        <v>47</v>
      </c>
      <c r="M4" s="12"/>
      <c r="N4" s="9" t="s">
        <v>8</v>
      </c>
      <c r="O4" s="25"/>
    </row>
    <row r="5" spans="1:15" ht="21.75" customHeight="1">
      <c r="A5" s="3"/>
      <c r="B5" s="13"/>
      <c r="C5" s="14"/>
      <c r="D5" s="14"/>
      <c r="E5" s="10" t="s">
        <v>45</v>
      </c>
      <c r="F5" s="15" t="s">
        <v>73</v>
      </c>
      <c r="G5" s="10" t="s">
        <v>45</v>
      </c>
      <c r="H5" s="15" t="s">
        <v>73</v>
      </c>
      <c r="I5" s="14"/>
      <c r="J5" s="10" t="s">
        <v>45</v>
      </c>
      <c r="K5" s="15" t="s">
        <v>73</v>
      </c>
      <c r="L5" s="10" t="s">
        <v>45</v>
      </c>
      <c r="M5" s="15" t="s">
        <v>73</v>
      </c>
      <c r="N5" s="14"/>
      <c r="O5" s="26"/>
    </row>
    <row r="6" spans="1:15" ht="21.75" customHeight="1">
      <c r="A6" s="16" t="s">
        <v>190</v>
      </c>
      <c r="B6" s="15"/>
      <c r="C6" s="15"/>
      <c r="D6" s="17">
        <v>11</v>
      </c>
      <c r="E6" s="17"/>
      <c r="F6" s="17"/>
      <c r="G6" s="17"/>
      <c r="H6" s="17"/>
      <c r="I6" s="17">
        <v>9939</v>
      </c>
      <c r="J6" s="17"/>
      <c r="K6" s="17"/>
      <c r="L6" s="17"/>
      <c r="M6" s="17"/>
      <c r="N6" s="17">
        <v>9229</v>
      </c>
      <c r="O6" s="27"/>
    </row>
    <row r="7" spans="1:15" ht="21.75" customHeight="1">
      <c r="A7" s="16" t="s">
        <v>191</v>
      </c>
      <c r="B7" s="17"/>
      <c r="C7" s="17">
        <v>6</v>
      </c>
      <c r="D7" s="17">
        <f aca="true" t="shared" si="0" ref="D7:O7">SUM(D8:D16)</f>
        <v>2182</v>
      </c>
      <c r="E7" s="17"/>
      <c r="F7" s="17"/>
      <c r="G7" s="17">
        <f t="shared" si="0"/>
        <v>65648</v>
      </c>
      <c r="H7" s="17">
        <f t="shared" si="0"/>
        <v>54605</v>
      </c>
      <c r="I7" s="17">
        <f t="shared" si="0"/>
        <v>2780198</v>
      </c>
      <c r="J7" s="17"/>
      <c r="K7" s="17"/>
      <c r="L7" s="17">
        <f t="shared" si="0"/>
        <v>54693</v>
      </c>
      <c r="M7" s="17">
        <f t="shared" si="0"/>
        <v>43650</v>
      </c>
      <c r="N7" s="17">
        <f t="shared" si="0"/>
        <v>2326990</v>
      </c>
      <c r="O7" s="27">
        <f t="shared" si="0"/>
        <v>4</v>
      </c>
    </row>
    <row r="8" spans="1:15" ht="21.75" customHeight="1">
      <c r="A8" s="16" t="s">
        <v>192</v>
      </c>
      <c r="B8" s="15"/>
      <c r="C8" s="15">
        <v>1</v>
      </c>
      <c r="D8" s="15">
        <v>513</v>
      </c>
      <c r="E8" s="15"/>
      <c r="F8" s="15"/>
      <c r="G8" s="15">
        <v>10343</v>
      </c>
      <c r="H8" s="15">
        <v>343</v>
      </c>
      <c r="I8" s="15">
        <v>930549</v>
      </c>
      <c r="J8" s="15"/>
      <c r="K8" s="15"/>
      <c r="L8" s="15">
        <v>10308</v>
      </c>
      <c r="M8" s="15">
        <v>308</v>
      </c>
      <c r="N8" s="15">
        <v>781458</v>
      </c>
      <c r="O8" s="28">
        <v>1</v>
      </c>
    </row>
    <row r="9" spans="1:15" ht="21.75" customHeight="1">
      <c r="A9" s="16" t="s">
        <v>193</v>
      </c>
      <c r="C9" s="15">
        <v>1</v>
      </c>
      <c r="D9" s="15">
        <v>803</v>
      </c>
      <c r="E9" s="15"/>
      <c r="F9" s="15"/>
      <c r="G9" s="15">
        <v>3621</v>
      </c>
      <c r="H9" s="15">
        <v>3478</v>
      </c>
      <c r="I9" s="15">
        <v>610247</v>
      </c>
      <c r="J9" s="15"/>
      <c r="K9" s="15"/>
      <c r="L9" s="3">
        <v>3621</v>
      </c>
      <c r="M9" s="15">
        <v>3478</v>
      </c>
      <c r="N9" s="15">
        <v>559624</v>
      </c>
      <c r="O9" s="28">
        <v>1</v>
      </c>
    </row>
    <row r="10" spans="1:15" ht="21.75" customHeight="1">
      <c r="A10" s="16" t="s">
        <v>194</v>
      </c>
      <c r="B10" s="15"/>
      <c r="C10" s="15"/>
      <c r="D10" s="15">
        <v>27</v>
      </c>
      <c r="E10" s="15"/>
      <c r="F10" s="15"/>
      <c r="G10" s="15"/>
      <c r="H10" s="15"/>
      <c r="I10" s="15">
        <v>15376</v>
      </c>
      <c r="J10" s="15"/>
      <c r="K10" s="15"/>
      <c r="L10" s="15"/>
      <c r="M10" s="15"/>
      <c r="N10" s="15">
        <v>13119</v>
      </c>
      <c r="O10" s="28"/>
    </row>
    <row r="11" spans="1:15" ht="21.75" customHeight="1">
      <c r="A11" s="16" t="s">
        <v>195</v>
      </c>
      <c r="B11" s="15"/>
      <c r="C11" s="15">
        <v>1</v>
      </c>
      <c r="D11" s="15">
        <v>124</v>
      </c>
      <c r="E11" s="15"/>
      <c r="F11" s="15"/>
      <c r="G11" s="18">
        <v>6951</v>
      </c>
      <c r="H11" s="15">
        <v>6751</v>
      </c>
      <c r="I11" s="15">
        <v>103361</v>
      </c>
      <c r="J11" s="15"/>
      <c r="K11" s="15"/>
      <c r="L11" s="15">
        <v>6951</v>
      </c>
      <c r="M11" s="15">
        <v>6751</v>
      </c>
      <c r="N11" s="15">
        <v>109969</v>
      </c>
      <c r="O11" s="28">
        <v>1</v>
      </c>
    </row>
    <row r="12" spans="1:15" ht="21.75" customHeight="1">
      <c r="A12" s="16" t="s">
        <v>196</v>
      </c>
      <c r="B12" s="15"/>
      <c r="C12" s="15"/>
      <c r="D12" s="15">
        <v>38</v>
      </c>
      <c r="E12" s="15"/>
      <c r="F12" s="15"/>
      <c r="G12" s="15"/>
      <c r="H12" s="15"/>
      <c r="I12" s="15">
        <v>20473</v>
      </c>
      <c r="J12" s="15"/>
      <c r="K12" s="15"/>
      <c r="L12" s="15"/>
      <c r="M12" s="15"/>
      <c r="N12" s="15">
        <v>19125</v>
      </c>
      <c r="O12" s="28"/>
    </row>
    <row r="13" spans="1:15" ht="21.75" customHeight="1">
      <c r="A13" s="16" t="s">
        <v>197</v>
      </c>
      <c r="B13" s="15"/>
      <c r="C13" s="15"/>
      <c r="D13" s="15">
        <v>132</v>
      </c>
      <c r="E13" s="15"/>
      <c r="F13" s="15"/>
      <c r="G13" s="15"/>
      <c r="H13" s="15"/>
      <c r="I13" s="15">
        <v>91531</v>
      </c>
      <c r="J13" s="15"/>
      <c r="K13" s="15"/>
      <c r="L13" s="15"/>
      <c r="M13" s="15"/>
      <c r="N13" s="15">
        <v>84532</v>
      </c>
      <c r="O13" s="28"/>
    </row>
    <row r="14" spans="1:15" ht="21.75" customHeight="1">
      <c r="A14" s="16" t="s">
        <v>198</v>
      </c>
      <c r="B14" s="15"/>
      <c r="C14" s="15">
        <v>1</v>
      </c>
      <c r="D14" s="15">
        <v>132</v>
      </c>
      <c r="E14" s="15"/>
      <c r="F14" s="15"/>
      <c r="G14" s="19">
        <v>44233</v>
      </c>
      <c r="H14" s="15">
        <v>44033</v>
      </c>
      <c r="I14" s="15">
        <v>286238</v>
      </c>
      <c r="J14" s="15"/>
      <c r="K14" s="15"/>
      <c r="L14" s="15">
        <v>33313</v>
      </c>
      <c r="M14" s="15">
        <v>33113</v>
      </c>
      <c r="N14" s="15">
        <v>197126</v>
      </c>
      <c r="O14" s="28">
        <v>1</v>
      </c>
    </row>
    <row r="15" spans="1:15" ht="21.75" customHeight="1">
      <c r="A15" s="16" t="s">
        <v>199</v>
      </c>
      <c r="B15" s="15"/>
      <c r="C15" s="15"/>
      <c r="D15" s="15">
        <v>92</v>
      </c>
      <c r="E15" s="15"/>
      <c r="F15" s="15"/>
      <c r="G15" s="19"/>
      <c r="H15" s="15"/>
      <c r="I15" s="15">
        <v>122029</v>
      </c>
      <c r="J15" s="15"/>
      <c r="K15" s="15"/>
      <c r="L15" s="15"/>
      <c r="M15" s="15"/>
      <c r="N15" s="15">
        <v>93005</v>
      </c>
      <c r="O15" s="28"/>
    </row>
    <row r="16" spans="1:15" ht="21.75" customHeight="1">
      <c r="A16" s="16" t="s">
        <v>200</v>
      </c>
      <c r="B16" s="15"/>
      <c r="C16" s="15">
        <v>1</v>
      </c>
      <c r="D16" s="15">
        <v>321</v>
      </c>
      <c r="E16" s="15"/>
      <c r="F16" s="15"/>
      <c r="G16" s="20">
        <v>500</v>
      </c>
      <c r="H16" s="15">
        <v>0</v>
      </c>
      <c r="I16" s="15">
        <v>600394</v>
      </c>
      <c r="J16" s="15"/>
      <c r="K16" s="15"/>
      <c r="L16" s="20">
        <v>500</v>
      </c>
      <c r="M16" s="15">
        <v>0</v>
      </c>
      <c r="N16" s="15">
        <v>469032</v>
      </c>
      <c r="O16" s="28"/>
    </row>
    <row r="17" spans="1:15" ht="21.75" customHeight="1">
      <c r="A17" s="16" t="s">
        <v>201</v>
      </c>
      <c r="B17" s="17"/>
      <c r="C17" s="17"/>
      <c r="D17" s="17">
        <v>1</v>
      </c>
      <c r="E17" s="17"/>
      <c r="F17" s="17"/>
      <c r="G17" s="17"/>
      <c r="H17" s="17"/>
      <c r="I17" s="17">
        <v>4665</v>
      </c>
      <c r="J17" s="17"/>
      <c r="K17" s="17"/>
      <c r="L17" s="17"/>
      <c r="M17" s="17"/>
      <c r="N17" s="17">
        <v>4465</v>
      </c>
      <c r="O17" s="27"/>
    </row>
    <row r="18" spans="1:15" ht="21.75" customHeight="1">
      <c r="A18" s="16" t="s">
        <v>202</v>
      </c>
      <c r="B18" s="17"/>
      <c r="C18" s="17"/>
      <c r="D18" s="17">
        <v>6</v>
      </c>
      <c r="E18" s="17"/>
      <c r="F18" s="17"/>
      <c r="G18" s="17"/>
      <c r="H18" s="17"/>
      <c r="I18" s="17">
        <v>35610</v>
      </c>
      <c r="J18" s="17"/>
      <c r="K18" s="17"/>
      <c r="L18" s="17"/>
      <c r="M18" s="17"/>
      <c r="N18" s="17">
        <v>30210</v>
      </c>
      <c r="O18" s="27"/>
    </row>
    <row r="19" spans="1:15" ht="21.75" customHeight="1">
      <c r="A19" s="16" t="s">
        <v>203</v>
      </c>
      <c r="B19" s="17">
        <v>3</v>
      </c>
      <c r="C19" s="17">
        <v>45</v>
      </c>
      <c r="D19" s="17">
        <v>149</v>
      </c>
      <c r="E19" s="17">
        <v>450</v>
      </c>
      <c r="F19" s="17">
        <v>0</v>
      </c>
      <c r="G19" s="17">
        <v>50349</v>
      </c>
      <c r="H19" s="17">
        <v>900</v>
      </c>
      <c r="I19" s="17">
        <v>245534</v>
      </c>
      <c r="J19" s="17">
        <v>450</v>
      </c>
      <c r="K19" s="17">
        <v>0</v>
      </c>
      <c r="L19" s="17">
        <v>34958</v>
      </c>
      <c r="M19" s="17">
        <v>900</v>
      </c>
      <c r="N19" s="17">
        <v>200891</v>
      </c>
      <c r="O19" s="27">
        <v>1</v>
      </c>
    </row>
    <row r="20" spans="1:15" ht="21.75" customHeight="1">
      <c r="A20" s="16" t="s">
        <v>204</v>
      </c>
      <c r="B20" s="17"/>
      <c r="C20" s="17"/>
      <c r="D20" s="17">
        <v>61</v>
      </c>
      <c r="E20" s="17"/>
      <c r="F20" s="17"/>
      <c r="G20" s="17">
        <v>17607</v>
      </c>
      <c r="H20" s="17">
        <v>17607</v>
      </c>
      <c r="I20" s="17">
        <v>544414</v>
      </c>
      <c r="J20" s="17"/>
      <c r="K20" s="17"/>
      <c r="L20" s="17">
        <v>16076</v>
      </c>
      <c r="M20" s="17">
        <v>16076</v>
      </c>
      <c r="N20" s="17">
        <v>464879</v>
      </c>
      <c r="O20" s="27">
        <v>1</v>
      </c>
    </row>
    <row r="21" spans="1:15" ht="21.75" customHeight="1">
      <c r="A21" s="16" t="s">
        <v>205</v>
      </c>
      <c r="B21" s="17"/>
      <c r="C21" s="17"/>
      <c r="D21" s="17">
        <v>50</v>
      </c>
      <c r="E21" s="17"/>
      <c r="F21" s="17"/>
      <c r="G21" s="17">
        <v>17083</v>
      </c>
      <c r="H21" s="17">
        <v>17083</v>
      </c>
      <c r="I21" s="17">
        <v>244854</v>
      </c>
      <c r="J21" s="17"/>
      <c r="K21" s="17"/>
      <c r="L21" s="17">
        <v>11958</v>
      </c>
      <c r="M21" s="17">
        <v>11958</v>
      </c>
      <c r="N21" s="17">
        <v>681744</v>
      </c>
      <c r="O21" s="17">
        <v>1</v>
      </c>
    </row>
    <row r="22" spans="1:15" ht="14.25">
      <c r="A22" s="21" t="s">
        <v>92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2:12" ht="13.5" customHeight="1">
      <c r="B23" s="2"/>
      <c r="K23" s="2"/>
      <c r="L23" s="2"/>
    </row>
    <row r="24" spans="2:12" ht="6.75" customHeight="1" hidden="1">
      <c r="B24" s="2"/>
      <c r="K24" s="2"/>
      <c r="L24" s="2"/>
    </row>
    <row r="26" ht="14.25">
      <c r="A26" t="s">
        <v>138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123</cp:lastModifiedBy>
  <cp:lastPrinted>2019-12-26T07:58:12Z</cp:lastPrinted>
  <dcterms:created xsi:type="dcterms:W3CDTF">1996-12-17T01:32:42Z</dcterms:created>
  <dcterms:modified xsi:type="dcterms:W3CDTF">2020-02-05T08:23:10Z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2052-11.1.0.9329</vt:lpwstr>
  </property>
</Properties>
</file>