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4890" windowWidth="24060" windowHeight="4935"/>
  </bookViews>
  <sheets>
    <sheet name="全市" sheetId="1" r:id="rId1"/>
  </sheets>
  <calcPr calcId="124519"/>
</workbook>
</file>

<file path=xl/calcChain.xml><?xml version="1.0" encoding="utf-8"?>
<calcChain xmlns="http://schemas.openxmlformats.org/spreadsheetml/2006/main">
  <c r="J43" i="1"/>
  <c r="N28"/>
  <c r="O28" s="1"/>
  <c r="P28" s="1"/>
  <c r="N25"/>
  <c r="O25" s="1"/>
  <c r="P25" s="1"/>
  <c r="N12"/>
  <c r="O12" s="1"/>
  <c r="P12" s="1"/>
  <c r="N7"/>
  <c r="O7" s="1"/>
  <c r="P7" s="1"/>
  <c r="N8"/>
  <c r="O8" s="1"/>
  <c r="P8" s="1"/>
  <c r="N9"/>
  <c r="O9" s="1"/>
  <c r="P9" s="1"/>
  <c r="N10"/>
  <c r="O10" s="1"/>
  <c r="P10" s="1"/>
  <c r="N11"/>
  <c r="O11" s="1"/>
  <c r="P11" s="1"/>
  <c r="N13"/>
  <c r="O13" s="1"/>
  <c r="P13" s="1"/>
  <c r="N14"/>
  <c r="O14" s="1"/>
  <c r="P14" s="1"/>
  <c r="N15"/>
  <c r="O15" s="1"/>
  <c r="P15" s="1"/>
  <c r="N16"/>
  <c r="O16" s="1"/>
  <c r="P16" s="1"/>
  <c r="N17"/>
  <c r="O17" s="1"/>
  <c r="P17" s="1"/>
  <c r="N18"/>
  <c r="O18" s="1"/>
  <c r="P18" s="1"/>
  <c r="N19"/>
  <c r="O19" s="1"/>
  <c r="P19" s="1"/>
  <c r="N20"/>
  <c r="O20" s="1"/>
  <c r="P20" s="1"/>
  <c r="N21"/>
  <c r="O21" s="1"/>
  <c r="P21" s="1"/>
  <c r="N22"/>
  <c r="O22" s="1"/>
  <c r="P22" s="1"/>
  <c r="N23"/>
  <c r="O23" s="1"/>
  <c r="P23" s="1"/>
  <c r="N24"/>
  <c r="O24" s="1"/>
  <c r="P24" s="1"/>
  <c r="N26"/>
  <c r="O26" s="1"/>
  <c r="P26" s="1"/>
  <c r="N27"/>
  <c r="O27" s="1"/>
  <c r="P27" s="1"/>
  <c r="N29"/>
  <c r="O29" s="1"/>
  <c r="P29" s="1"/>
  <c r="N30"/>
  <c r="O30" s="1"/>
  <c r="P30" s="1"/>
  <c r="N31"/>
  <c r="O31" s="1"/>
  <c r="P31" s="1"/>
  <c r="N32"/>
  <c r="O32" s="1"/>
  <c r="P32" s="1"/>
  <c r="N33"/>
  <c r="O33" s="1"/>
  <c r="P33" s="1"/>
  <c r="N34"/>
  <c r="O34" s="1"/>
  <c r="P34" s="1"/>
  <c r="N35"/>
  <c r="O35" s="1"/>
  <c r="P35" s="1"/>
  <c r="N36"/>
  <c r="O36" s="1"/>
  <c r="P36" s="1"/>
  <c r="N37"/>
  <c r="O37" s="1"/>
  <c r="P37" s="1"/>
  <c r="N38"/>
  <c r="O38" s="1"/>
  <c r="P38" s="1"/>
  <c r="N39"/>
  <c r="O39" s="1"/>
  <c r="P39" s="1"/>
  <c r="N40"/>
  <c r="O40" s="1"/>
  <c r="P40" s="1"/>
  <c r="N41"/>
  <c r="O41" s="1"/>
  <c r="P41" s="1"/>
  <c r="N42"/>
  <c r="O42" s="1"/>
  <c r="P42" s="1"/>
  <c r="P6"/>
  <c r="O6"/>
  <c r="N6"/>
  <c r="P43" l="1"/>
</calcChain>
</file>

<file path=xl/sharedStrings.xml><?xml version="1.0" encoding="utf-8"?>
<sst xmlns="http://schemas.openxmlformats.org/spreadsheetml/2006/main" count="275" uniqueCount="179">
  <si>
    <t>序号</t>
    <phoneticPr fontId="2" type="noConversion"/>
  </si>
  <si>
    <t>购机者</t>
    <phoneticPr fontId="2" type="noConversion"/>
  </si>
  <si>
    <t>补贴机具</t>
    <phoneticPr fontId="2" type="noConversion"/>
  </si>
  <si>
    <t>补贴资金</t>
    <phoneticPr fontId="2" type="noConversion"/>
  </si>
  <si>
    <t>所在乡（镇）</t>
  </si>
  <si>
    <t>所在村组</t>
    <phoneticPr fontId="2" type="noConversion"/>
  </si>
  <si>
    <t>购机者姓名</t>
  </si>
  <si>
    <t>机具品目</t>
  </si>
  <si>
    <t>生产企业</t>
    <phoneticPr fontId="2" type="noConversion"/>
  </si>
  <si>
    <t>分档名称</t>
    <phoneticPr fontId="2" type="noConversion"/>
  </si>
  <si>
    <t>机具型号</t>
    <phoneticPr fontId="2" type="noConversion"/>
  </si>
  <si>
    <t>经销商</t>
    <phoneticPr fontId="2" type="noConversion"/>
  </si>
  <si>
    <t>购买数量（台）</t>
    <phoneticPr fontId="2" type="noConversion"/>
  </si>
  <si>
    <t>单台销售价格（元）</t>
  </si>
  <si>
    <t>单台中央补贴额（元）</t>
    <phoneticPr fontId="2" type="noConversion"/>
  </si>
  <si>
    <t>单台省补贴额（元）</t>
    <phoneticPr fontId="2" type="noConversion"/>
  </si>
  <si>
    <t>总补贴额（元）</t>
    <phoneticPr fontId="2" type="noConversion"/>
  </si>
  <si>
    <t>蚶江镇</t>
  </si>
  <si>
    <t>莲西村</t>
  </si>
  <si>
    <t>大厦村</t>
  </si>
  <si>
    <t>永宁镇</t>
  </si>
  <si>
    <t>鸿山镇</t>
  </si>
  <si>
    <t>赤湖村</t>
  </si>
  <si>
    <t>合计</t>
  </si>
  <si>
    <t>旋耕机</t>
  </si>
  <si>
    <t>河南巨隆科技有限公司（原：河南沃正实业有限公司）</t>
  </si>
  <si>
    <t>南昌赣翔机械有限公司</t>
  </si>
  <si>
    <t>泉州市金农农机超市有限公司</t>
  </si>
  <si>
    <t>单台市级累加补贴额（元）</t>
    <phoneticPr fontId="1" type="noConversion"/>
  </si>
  <si>
    <t>单台总补贴额（元）</t>
    <phoneticPr fontId="1" type="noConversion"/>
  </si>
  <si>
    <t>石狮市协盈科技种养家庭农场</t>
    <phoneticPr fontId="1" type="noConversion"/>
  </si>
  <si>
    <t>林育志</t>
    <phoneticPr fontId="1" type="noConversion"/>
  </si>
  <si>
    <t>洪窟村</t>
    <phoneticPr fontId="1" type="noConversion"/>
  </si>
  <si>
    <t>洪建康</t>
    <phoneticPr fontId="1" type="noConversion"/>
  </si>
  <si>
    <t>增氧机</t>
    <phoneticPr fontId="1" type="noConversion"/>
  </si>
  <si>
    <t>浙江富地机械有限公司</t>
    <phoneticPr fontId="1" type="noConversion"/>
  </si>
  <si>
    <t>蔡友福</t>
    <phoneticPr fontId="1" type="noConversion"/>
  </si>
  <si>
    <t>电机功率1.5kW及以上普通型增氧机</t>
    <phoneticPr fontId="1" type="noConversion"/>
  </si>
  <si>
    <t>泉州市理成农业机械有限公司</t>
    <phoneticPr fontId="1" type="noConversion"/>
  </si>
  <si>
    <t>莲塘村</t>
    <phoneticPr fontId="1" type="noConversion"/>
  </si>
  <si>
    <t>蔡清江</t>
    <phoneticPr fontId="1" type="noConversion"/>
  </si>
  <si>
    <t>大厦村</t>
    <phoneticPr fontId="1" type="noConversion"/>
  </si>
  <si>
    <t>泉州双兴水产养殖有限公司</t>
    <phoneticPr fontId="1" type="noConversion"/>
  </si>
  <si>
    <t>程流侨</t>
    <phoneticPr fontId="1" type="noConversion"/>
  </si>
  <si>
    <t>泉州市理成农业机械有限公司</t>
    <phoneticPr fontId="1" type="noConversion"/>
  </si>
  <si>
    <t>程明强</t>
    <phoneticPr fontId="1" type="noConversion"/>
  </si>
  <si>
    <t>莲东村</t>
    <phoneticPr fontId="1" type="noConversion"/>
  </si>
  <si>
    <t>程育礼</t>
    <phoneticPr fontId="1" type="noConversion"/>
  </si>
  <si>
    <t>蚶江村</t>
    <phoneticPr fontId="1" type="noConversion"/>
  </si>
  <si>
    <t>欧阳明权</t>
    <phoneticPr fontId="1" type="noConversion"/>
  </si>
  <si>
    <t>旋耕机</t>
    <phoneticPr fontId="1" type="noConversion"/>
  </si>
  <si>
    <t>单轴2-2.5m旋耕机</t>
    <phoneticPr fontId="1" type="noConversion"/>
  </si>
  <si>
    <t>蔡劲电</t>
    <phoneticPr fontId="1" type="noConversion"/>
  </si>
  <si>
    <t>轮式拖拉机</t>
    <phoneticPr fontId="1" type="noConversion"/>
  </si>
  <si>
    <t>港边村</t>
    <phoneticPr fontId="1" type="noConversion"/>
  </si>
  <si>
    <t>李辉跃</t>
    <phoneticPr fontId="1" type="noConversion"/>
  </si>
  <si>
    <t>沙美村</t>
    <phoneticPr fontId="1" type="noConversion"/>
  </si>
  <si>
    <t>卢章达</t>
    <phoneticPr fontId="1" type="noConversion"/>
  </si>
  <si>
    <t>下宅村</t>
    <phoneticPr fontId="1" type="noConversion"/>
  </si>
  <si>
    <t>王千扬</t>
    <phoneticPr fontId="1" type="noConversion"/>
  </si>
  <si>
    <t>西岑村</t>
    <phoneticPr fontId="1" type="noConversion"/>
  </si>
  <si>
    <t>王立胜</t>
    <phoneticPr fontId="1" type="noConversion"/>
  </si>
  <si>
    <t>西墩村</t>
    <phoneticPr fontId="1" type="noConversion"/>
  </si>
  <si>
    <t>黄辉</t>
    <phoneticPr fontId="1" type="noConversion"/>
  </si>
  <si>
    <t>锦尚镇</t>
    <phoneticPr fontId="1" type="noConversion"/>
  </si>
  <si>
    <t>港东村</t>
    <phoneticPr fontId="1" type="noConversion"/>
  </si>
  <si>
    <t>石狮市翔锦蔬菜种植场</t>
    <phoneticPr fontId="1" type="noConversion"/>
  </si>
  <si>
    <t>泉州市美田农业机械有限公司</t>
    <phoneticPr fontId="1" type="noConversion"/>
  </si>
  <si>
    <t>奈厝前村</t>
    <phoneticPr fontId="1" type="noConversion"/>
  </si>
  <si>
    <t>张金庆</t>
    <phoneticPr fontId="1" type="noConversion"/>
  </si>
  <si>
    <t>洪堀村</t>
    <phoneticPr fontId="1" type="noConversion"/>
  </si>
  <si>
    <t>邱宗明</t>
    <phoneticPr fontId="1" type="noConversion"/>
  </si>
  <si>
    <t>胡清深</t>
    <phoneticPr fontId="1" type="noConversion"/>
  </si>
  <si>
    <t>西港村</t>
    <phoneticPr fontId="1" type="noConversion"/>
  </si>
  <si>
    <t>石狮市天才蔬菜种植场</t>
    <phoneticPr fontId="1" type="noConversion"/>
  </si>
  <si>
    <t>上埭村</t>
    <phoneticPr fontId="1" type="noConversion"/>
  </si>
  <si>
    <t>邱清旭</t>
    <phoneticPr fontId="1" type="noConversion"/>
  </si>
  <si>
    <t>祥芝镇</t>
    <phoneticPr fontId="1" type="noConversion"/>
  </si>
  <si>
    <t>石狮市平祥农业科技有限公司</t>
    <phoneticPr fontId="1" type="noConversion"/>
  </si>
  <si>
    <t>祥芝镇</t>
    <phoneticPr fontId="1" type="noConversion"/>
  </si>
  <si>
    <t>蔡小锭</t>
    <phoneticPr fontId="1" type="noConversion"/>
  </si>
  <si>
    <t>莲坂村</t>
    <phoneticPr fontId="1" type="noConversion"/>
  </si>
  <si>
    <t>蔡卫东</t>
    <phoneticPr fontId="1" type="noConversion"/>
  </si>
  <si>
    <t>/</t>
    <phoneticPr fontId="2" type="noConversion"/>
  </si>
  <si>
    <t>/</t>
    <phoneticPr fontId="1" type="noConversion"/>
  </si>
  <si>
    <t>莲中村</t>
    <phoneticPr fontId="1" type="noConversion"/>
  </si>
  <si>
    <t>林连栋</t>
    <phoneticPr fontId="1" type="noConversion"/>
  </si>
  <si>
    <t>YL-1.5</t>
    <phoneticPr fontId="1" type="noConversion"/>
  </si>
  <si>
    <t>泉州市理成农业机械有限公司</t>
  </si>
  <si>
    <t>轮式拖拉机</t>
  </si>
  <si>
    <t>泉州市美田农业机械有限公司</t>
  </si>
  <si>
    <t>泉州市鑫农农业机械有限公司</t>
  </si>
  <si>
    <t>山东五征集团有限公司</t>
  </si>
  <si>
    <t>上海义民电机有限公司</t>
  </si>
  <si>
    <t>潜水电泵</t>
  </si>
  <si>
    <t>泉州市理成农业机械有限公司(经销商)</t>
    <phoneticPr fontId="1" type="noConversion"/>
  </si>
  <si>
    <t>插秧机</t>
    <phoneticPr fontId="1" type="noConversion"/>
  </si>
  <si>
    <t>浙江星莱和农业装备有限公司</t>
    <phoneticPr fontId="1" type="noConversion"/>
  </si>
  <si>
    <t>8行及以上四轮乘坐式水稻插秧机</t>
    <phoneticPr fontId="1" type="noConversion"/>
  </si>
  <si>
    <t>2ZG-8SA</t>
    <phoneticPr fontId="1" type="noConversion"/>
  </si>
  <si>
    <t>薯类收获机</t>
    <phoneticPr fontId="1" type="noConversion"/>
  </si>
  <si>
    <t>青岛洪珠农业机械有限公司</t>
    <phoneticPr fontId="1" type="noConversion"/>
  </si>
  <si>
    <t>1m及以上分段式薯类收获机</t>
    <phoneticPr fontId="1" type="noConversion"/>
  </si>
  <si>
    <t>4U-110</t>
    <phoneticPr fontId="1" type="noConversion"/>
  </si>
  <si>
    <t>SW-1.5</t>
    <phoneticPr fontId="1" type="noConversion"/>
  </si>
  <si>
    <t>潍柴雷沃智慧农业科技股份有限公司</t>
    <phoneticPr fontId="1" type="noConversion"/>
  </si>
  <si>
    <t>80-90马力四轮驱动拖拉机</t>
    <phoneticPr fontId="1" type="noConversion"/>
  </si>
  <si>
    <t>M804-B</t>
    <phoneticPr fontId="1" type="noConversion"/>
  </si>
  <si>
    <t>泉州市金农农机超市有限公司</t>
    <phoneticPr fontId="1" type="noConversion"/>
  </si>
  <si>
    <t>台州金湖机电有限公司</t>
    <phoneticPr fontId="1" type="noConversion"/>
  </si>
  <si>
    <t>YC-1.5</t>
    <phoneticPr fontId="1" type="noConversion"/>
  </si>
  <si>
    <t>福州纳海水产有限公司</t>
    <phoneticPr fontId="1" type="noConversion"/>
  </si>
  <si>
    <t>微型耕耘机</t>
    <phoneticPr fontId="1" type="noConversion"/>
  </si>
  <si>
    <t>福州良正机械有限公司</t>
    <phoneticPr fontId="1" type="noConversion"/>
  </si>
  <si>
    <t>功率4kW及以上微耕机（柴油机）</t>
    <phoneticPr fontId="1" type="noConversion"/>
  </si>
  <si>
    <t>LZ-1WG6.3</t>
    <phoneticPr fontId="1" type="noConversion"/>
  </si>
  <si>
    <t>泉州市理成农业机械有限公司(经销商)</t>
    <phoneticPr fontId="1" type="noConversion"/>
  </si>
  <si>
    <t>轮式拖拉机</t>
    <phoneticPr fontId="1" type="noConversion"/>
  </si>
  <si>
    <t>山东五征集团有限公司</t>
    <phoneticPr fontId="1" type="noConversion"/>
  </si>
  <si>
    <t>70-80马力四轮驱动拖拉机</t>
    <phoneticPr fontId="1" type="noConversion"/>
  </si>
  <si>
    <t>NS704</t>
    <phoneticPr fontId="1" type="noConversion"/>
  </si>
  <si>
    <t>旋耕机</t>
    <phoneticPr fontId="1" type="noConversion"/>
  </si>
  <si>
    <t>河南巨隆科技有限公司（原：河南沃正实业有限公司）</t>
    <phoneticPr fontId="1" type="noConversion"/>
  </si>
  <si>
    <t>单轴2-2.5m旋耕机</t>
    <phoneticPr fontId="1" type="noConversion"/>
  </si>
  <si>
    <t>1GQN-200A</t>
    <phoneticPr fontId="1" type="noConversion"/>
  </si>
  <si>
    <t>1GQN-230</t>
    <phoneticPr fontId="1" type="noConversion"/>
  </si>
  <si>
    <t>林和平</t>
    <phoneticPr fontId="1" type="noConversion"/>
  </si>
  <si>
    <t>单轴2-2.5m旋耕机</t>
    <phoneticPr fontId="1" type="noConversion"/>
  </si>
  <si>
    <t>1GKN-200</t>
    <phoneticPr fontId="1" type="noConversion"/>
  </si>
  <si>
    <t>70-80马力四轮驱动拖拉机</t>
    <phoneticPr fontId="1" type="noConversion"/>
  </si>
  <si>
    <t>NS704</t>
    <phoneticPr fontId="1" type="noConversion"/>
  </si>
  <si>
    <t>单轴1.5-2m旋耕机</t>
    <phoneticPr fontId="1" type="noConversion"/>
  </si>
  <si>
    <t>1GQN-160</t>
    <phoneticPr fontId="1" type="noConversion"/>
  </si>
  <si>
    <t>7.5kW及以上潜水泵</t>
    <phoneticPr fontId="1" type="noConversion"/>
  </si>
  <si>
    <t>QY40-40-7.5</t>
    <phoneticPr fontId="1" type="noConversion"/>
  </si>
  <si>
    <t>电机功率0.75—1.5kW普通型增氧机</t>
    <phoneticPr fontId="1" type="noConversion"/>
  </si>
  <si>
    <t>YC-0.75</t>
    <phoneticPr fontId="1" type="noConversion"/>
  </si>
  <si>
    <t>1GKN-200</t>
    <phoneticPr fontId="1" type="noConversion"/>
  </si>
  <si>
    <t>YC5-1.5</t>
    <phoneticPr fontId="1" type="noConversion"/>
  </si>
  <si>
    <t>插秧机</t>
    <phoneticPr fontId="1" type="noConversion"/>
  </si>
  <si>
    <t>洋马农机(中国)有限公司</t>
    <phoneticPr fontId="1" type="noConversion"/>
  </si>
  <si>
    <t>6-7行四轮乘坐式水稻插秧机</t>
    <phoneticPr fontId="1" type="noConversion"/>
  </si>
  <si>
    <t>2ZGZ-6</t>
    <phoneticPr fontId="1" type="noConversion"/>
  </si>
  <si>
    <t>潍柴雷沃重工股份有限公司(原:雷沃重工股份有限公司)</t>
    <phoneticPr fontId="1" type="noConversion"/>
  </si>
  <si>
    <t>久保田农业机械(苏州)有限公司</t>
    <phoneticPr fontId="1" type="noConversion"/>
  </si>
  <si>
    <t>M854-KQ</t>
    <phoneticPr fontId="1" type="noConversion"/>
  </si>
  <si>
    <t>微型耕耘机</t>
    <phoneticPr fontId="1" type="noConversion"/>
  </si>
  <si>
    <t>重庆帝勒金驰通用机械股份有限公司</t>
    <phoneticPr fontId="1" type="noConversion"/>
  </si>
  <si>
    <t>功率4kW及以上微耕机（汽油机）</t>
    <phoneticPr fontId="1" type="noConversion"/>
  </si>
  <si>
    <t>1WG4.2-90FQ-ZC</t>
    <phoneticPr fontId="1" type="noConversion"/>
  </si>
  <si>
    <t>泉州市鑫农农业机械有限公司</t>
    <phoneticPr fontId="1" type="noConversion"/>
  </si>
  <si>
    <t>功率4kW及以上微耕机（柴油机）</t>
    <phoneticPr fontId="1" type="noConversion"/>
  </si>
  <si>
    <t>1WG6.3-135FC-ZC</t>
    <phoneticPr fontId="1" type="noConversion"/>
  </si>
  <si>
    <t>M704-K</t>
    <phoneticPr fontId="1" type="noConversion"/>
  </si>
  <si>
    <t>中国一拖集团有限公司</t>
    <phoneticPr fontId="1" type="noConversion"/>
  </si>
  <si>
    <t>1GQN-200Z</t>
    <phoneticPr fontId="1" type="noConversion"/>
  </si>
  <si>
    <t>南昌赣翔机械有限公司</t>
    <phoneticPr fontId="1" type="noConversion"/>
  </si>
  <si>
    <t>单轴1.5-2m旋耕机</t>
    <phoneticPr fontId="1" type="noConversion"/>
  </si>
  <si>
    <t>1GKN-170</t>
    <phoneticPr fontId="1" type="noConversion"/>
  </si>
  <si>
    <t>M704-2EF2</t>
    <phoneticPr fontId="1" type="noConversion"/>
  </si>
  <si>
    <t>山拖农机装备有限公司</t>
    <phoneticPr fontId="1" type="noConversion"/>
  </si>
  <si>
    <t>90-100马力四轮驱动拖拉机</t>
    <phoneticPr fontId="1" type="noConversion"/>
  </si>
  <si>
    <t>MD904</t>
    <phoneticPr fontId="1" type="noConversion"/>
  </si>
  <si>
    <t>田园管理机</t>
    <phoneticPr fontId="1" type="noConversion"/>
  </si>
  <si>
    <t>功率4kW及以上田园管理机（单轴，汽油机）</t>
    <phoneticPr fontId="1" type="noConversion"/>
  </si>
  <si>
    <t>LZ-3TGQ-4</t>
    <phoneticPr fontId="1" type="noConversion"/>
  </si>
  <si>
    <t>中国一拖集团有限公司</t>
    <phoneticPr fontId="1" type="noConversion"/>
  </si>
  <si>
    <t>1GQN-200Z</t>
    <phoneticPr fontId="1" type="noConversion"/>
  </si>
  <si>
    <t>泉州市美田农业机械有限公司</t>
    <phoneticPr fontId="1" type="noConversion"/>
  </si>
  <si>
    <t>久保田农业机械(苏州)有限公司</t>
    <phoneticPr fontId="1" type="noConversion"/>
  </si>
  <si>
    <t>M954-KQ</t>
    <phoneticPr fontId="1" type="noConversion"/>
  </si>
  <si>
    <t>地面泵（机组）(2021)</t>
    <phoneticPr fontId="1" type="noConversion"/>
  </si>
  <si>
    <t>福州良正机械有限公司</t>
    <phoneticPr fontId="1" type="noConversion"/>
  </si>
  <si>
    <t>3.8-5.5KW离心泵</t>
    <phoneticPr fontId="1" type="noConversion"/>
  </si>
  <si>
    <t>QGZ50-25</t>
    <phoneticPr fontId="1" type="noConversion"/>
  </si>
  <si>
    <t>泉州市理成农业机械有限公司(经销商)</t>
    <phoneticPr fontId="1" type="noConversion"/>
  </si>
  <si>
    <t xml:space="preserve">2023年石狮市第一批享受农机购置补贴农户和机具信息表 </t>
    <phoneticPr fontId="2" type="noConversion"/>
  </si>
  <si>
    <t>公示单位：石狮市农业农村局</t>
    <phoneticPr fontId="2" type="noConversion"/>
  </si>
  <si>
    <t>附件：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</si>
</sst>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workbookViewId="0">
      <pane ySplit="2" topLeftCell="A3" activePane="bottomLeft" state="frozen"/>
      <selection pane="bottomLeft" activeCell="S7" sqref="S7"/>
    </sheetView>
  </sheetViews>
  <sheetFormatPr defaultRowHeight="13.5"/>
  <cols>
    <col min="1" max="1" width="7.125" customWidth="1"/>
    <col min="4" max="4" width="10.5" customWidth="1"/>
    <col min="5" max="5" width="9.625" customWidth="1"/>
    <col min="6" max="6" width="10" customWidth="1"/>
    <col min="7" max="7" width="10.375" customWidth="1"/>
    <col min="9" max="9" width="10.625" customWidth="1"/>
    <col min="11" max="11" width="7.625" customWidth="1"/>
    <col min="15" max="15" width="7.125" customWidth="1"/>
    <col min="16" max="16" width="8.625" customWidth="1"/>
  </cols>
  <sheetData>
    <row r="1" spans="1:16">
      <c r="A1" t="s">
        <v>178</v>
      </c>
    </row>
    <row r="2" spans="1:16" ht="36" customHeight="1">
      <c r="A2" s="11" t="s">
        <v>176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21" customHeight="1">
      <c r="A3" s="13" t="s">
        <v>177</v>
      </c>
      <c r="B3" s="13"/>
      <c r="C3" s="13"/>
      <c r="D3" s="13"/>
      <c r="E3" s="13"/>
      <c r="F3" s="13"/>
      <c r="G3" s="13"/>
      <c r="H3" s="13"/>
      <c r="I3" s="13"/>
      <c r="J3" s="1"/>
      <c r="K3" s="1"/>
      <c r="L3" s="1"/>
      <c r="M3" s="1"/>
      <c r="N3" s="1"/>
      <c r="O3" s="1"/>
      <c r="P3" s="1"/>
    </row>
    <row r="4" spans="1:16" ht="23.25" customHeight="1">
      <c r="A4" s="14" t="s">
        <v>0</v>
      </c>
      <c r="B4" s="16" t="s">
        <v>1</v>
      </c>
      <c r="C4" s="16"/>
      <c r="D4" s="16"/>
      <c r="E4" s="16" t="s">
        <v>2</v>
      </c>
      <c r="F4" s="16"/>
      <c r="G4" s="16"/>
      <c r="H4" s="16"/>
      <c r="I4" s="16"/>
      <c r="J4" s="16"/>
      <c r="K4" s="16"/>
      <c r="L4" s="16" t="s">
        <v>3</v>
      </c>
      <c r="M4" s="16"/>
      <c r="N4" s="16"/>
      <c r="O4" s="16"/>
      <c r="P4" s="16"/>
    </row>
    <row r="5" spans="1:16" ht="63.75" customHeight="1">
      <c r="A5" s="15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28</v>
      </c>
      <c r="O5" s="3" t="s">
        <v>29</v>
      </c>
      <c r="P5" s="3" t="s">
        <v>16</v>
      </c>
    </row>
    <row r="6" spans="1:16" ht="58.5" customHeight="1">
      <c r="A6" s="2">
        <v>1</v>
      </c>
      <c r="B6" s="2" t="s">
        <v>17</v>
      </c>
      <c r="C6" s="2" t="s">
        <v>85</v>
      </c>
      <c r="D6" s="2" t="s">
        <v>86</v>
      </c>
      <c r="E6" s="4" t="s">
        <v>171</v>
      </c>
      <c r="F6" s="4" t="s">
        <v>172</v>
      </c>
      <c r="G6" s="4" t="s">
        <v>173</v>
      </c>
      <c r="H6" s="4" t="s">
        <v>174</v>
      </c>
      <c r="I6" s="4" t="s">
        <v>175</v>
      </c>
      <c r="J6" s="5">
        <v>2</v>
      </c>
      <c r="K6" s="5">
        <v>850</v>
      </c>
      <c r="L6" s="5">
        <v>210</v>
      </c>
      <c r="M6" s="5">
        <v>0</v>
      </c>
      <c r="N6" s="5">
        <f>K6*0.2</f>
        <v>170</v>
      </c>
      <c r="O6" s="5">
        <f>L6+M6+N6</f>
        <v>380</v>
      </c>
      <c r="P6" s="5">
        <f>O6*J6</f>
        <v>760</v>
      </c>
    </row>
    <row r="7" spans="1:16" ht="48.75" customHeight="1">
      <c r="A7" s="5">
        <v>2</v>
      </c>
      <c r="B7" s="2" t="s">
        <v>17</v>
      </c>
      <c r="C7" s="2" t="s">
        <v>18</v>
      </c>
      <c r="D7" s="4" t="s">
        <v>30</v>
      </c>
      <c r="E7" s="4" t="s">
        <v>96</v>
      </c>
      <c r="F7" s="4" t="s">
        <v>97</v>
      </c>
      <c r="G7" s="4" t="s">
        <v>98</v>
      </c>
      <c r="H7" s="4" t="s">
        <v>99</v>
      </c>
      <c r="I7" s="4" t="s">
        <v>44</v>
      </c>
      <c r="J7" s="5">
        <v>1</v>
      </c>
      <c r="K7" s="5">
        <v>96000</v>
      </c>
      <c r="L7" s="5">
        <v>31700</v>
      </c>
      <c r="M7" s="5">
        <v>21100</v>
      </c>
      <c r="N7" s="5">
        <f t="shared" ref="N7:N42" si="0">K7*0.2</f>
        <v>19200</v>
      </c>
      <c r="O7" s="5">
        <f t="shared" ref="O7:O42" si="1">L7+M7+N7</f>
        <v>72000</v>
      </c>
      <c r="P7" s="5">
        <f t="shared" ref="P7:P42" si="2">O7*J7</f>
        <v>72000</v>
      </c>
    </row>
    <row r="8" spans="1:16" ht="49.5" customHeight="1">
      <c r="A8" s="2">
        <v>3</v>
      </c>
      <c r="B8" s="2" t="s">
        <v>17</v>
      </c>
      <c r="C8" s="2" t="s">
        <v>18</v>
      </c>
      <c r="D8" s="2" t="s">
        <v>31</v>
      </c>
      <c r="E8" s="4" t="s">
        <v>100</v>
      </c>
      <c r="F8" s="4" t="s">
        <v>101</v>
      </c>
      <c r="G8" s="4" t="s">
        <v>102</v>
      </c>
      <c r="H8" s="4" t="s">
        <v>103</v>
      </c>
      <c r="I8" s="4" t="s">
        <v>44</v>
      </c>
      <c r="J8" s="5">
        <v>1</v>
      </c>
      <c r="K8" s="5">
        <v>12500</v>
      </c>
      <c r="L8" s="5">
        <v>2700</v>
      </c>
      <c r="M8" s="5">
        <v>1800</v>
      </c>
      <c r="N8" s="5">
        <f t="shared" si="0"/>
        <v>2500</v>
      </c>
      <c r="O8" s="5">
        <f t="shared" si="1"/>
        <v>7000</v>
      </c>
      <c r="P8" s="5">
        <f t="shared" si="2"/>
        <v>7000</v>
      </c>
    </row>
    <row r="9" spans="1:16" ht="52.5" customHeight="1">
      <c r="A9" s="7">
        <v>4</v>
      </c>
      <c r="B9" s="7" t="s">
        <v>17</v>
      </c>
      <c r="C9" s="7" t="s">
        <v>32</v>
      </c>
      <c r="D9" s="7" t="s">
        <v>33</v>
      </c>
      <c r="E9" s="8" t="s">
        <v>34</v>
      </c>
      <c r="F9" s="8" t="s">
        <v>35</v>
      </c>
      <c r="G9" s="4" t="s">
        <v>37</v>
      </c>
      <c r="H9" s="4" t="s">
        <v>87</v>
      </c>
      <c r="I9" s="8" t="s">
        <v>95</v>
      </c>
      <c r="J9" s="5">
        <v>1</v>
      </c>
      <c r="K9" s="5">
        <v>1350</v>
      </c>
      <c r="L9" s="5">
        <v>420</v>
      </c>
      <c r="M9" s="5">
        <v>0</v>
      </c>
      <c r="N9" s="5">
        <f t="shared" si="0"/>
        <v>270</v>
      </c>
      <c r="O9" s="5">
        <f t="shared" si="1"/>
        <v>690</v>
      </c>
      <c r="P9" s="5">
        <f t="shared" si="2"/>
        <v>690</v>
      </c>
    </row>
    <row r="10" spans="1:16" ht="53.25" customHeight="1">
      <c r="A10" s="9"/>
      <c r="B10" s="9" t="s">
        <v>17</v>
      </c>
      <c r="C10" s="9"/>
      <c r="D10" s="9" t="s">
        <v>36</v>
      </c>
      <c r="E10" s="8"/>
      <c r="F10" s="8"/>
      <c r="G10" s="4" t="s">
        <v>37</v>
      </c>
      <c r="H10" s="4" t="s">
        <v>104</v>
      </c>
      <c r="I10" s="8"/>
      <c r="J10" s="5">
        <v>1</v>
      </c>
      <c r="K10" s="5">
        <v>1950</v>
      </c>
      <c r="L10" s="5">
        <v>420</v>
      </c>
      <c r="M10" s="5">
        <v>0</v>
      </c>
      <c r="N10" s="5">
        <f t="shared" si="0"/>
        <v>390</v>
      </c>
      <c r="O10" s="5">
        <f t="shared" si="1"/>
        <v>810</v>
      </c>
      <c r="P10" s="5">
        <f t="shared" si="2"/>
        <v>810</v>
      </c>
    </row>
    <row r="11" spans="1:16" ht="56.25" customHeight="1">
      <c r="A11" s="5">
        <v>5</v>
      </c>
      <c r="B11" s="2" t="s">
        <v>17</v>
      </c>
      <c r="C11" s="2" t="s">
        <v>39</v>
      </c>
      <c r="D11" s="4" t="s">
        <v>40</v>
      </c>
      <c r="E11" s="4" t="s">
        <v>53</v>
      </c>
      <c r="F11" s="4" t="s">
        <v>105</v>
      </c>
      <c r="G11" s="4" t="s">
        <v>106</v>
      </c>
      <c r="H11" s="4" t="s">
        <v>107</v>
      </c>
      <c r="I11" s="4" t="s">
        <v>108</v>
      </c>
      <c r="J11" s="5">
        <v>1</v>
      </c>
      <c r="K11" s="5">
        <v>102000</v>
      </c>
      <c r="L11" s="5">
        <v>14800</v>
      </c>
      <c r="M11" s="5">
        <v>0</v>
      </c>
      <c r="N11" s="5">
        <f t="shared" si="0"/>
        <v>20400</v>
      </c>
      <c r="O11" s="5">
        <f t="shared" si="1"/>
        <v>35200</v>
      </c>
      <c r="P11" s="5">
        <f t="shared" si="2"/>
        <v>35200</v>
      </c>
    </row>
    <row r="12" spans="1:16" ht="43.5" customHeight="1">
      <c r="A12" s="10">
        <v>6</v>
      </c>
      <c r="B12" s="7" t="s">
        <v>17</v>
      </c>
      <c r="C12" s="7" t="s">
        <v>41</v>
      </c>
      <c r="D12" s="8" t="s">
        <v>42</v>
      </c>
      <c r="E12" s="8" t="s">
        <v>34</v>
      </c>
      <c r="F12" s="8" t="s">
        <v>109</v>
      </c>
      <c r="G12" s="8" t="s">
        <v>37</v>
      </c>
      <c r="H12" s="8" t="s">
        <v>110</v>
      </c>
      <c r="I12" s="8" t="s">
        <v>111</v>
      </c>
      <c r="J12" s="5">
        <v>4</v>
      </c>
      <c r="K12" s="5">
        <v>1830</v>
      </c>
      <c r="L12" s="5">
        <v>330</v>
      </c>
      <c r="M12" s="5">
        <v>0</v>
      </c>
      <c r="N12" s="5">
        <f t="shared" ref="N12" si="3">K12*0.2</f>
        <v>366</v>
      </c>
      <c r="O12" s="5">
        <f t="shared" ref="O12" si="4">L12+M12+N12</f>
        <v>696</v>
      </c>
      <c r="P12" s="5">
        <f t="shared" ref="P12" si="5">O12*J12</f>
        <v>2784</v>
      </c>
    </row>
    <row r="13" spans="1:16" ht="45" customHeight="1">
      <c r="A13" s="9"/>
      <c r="B13" s="9"/>
      <c r="C13" s="9"/>
      <c r="D13" s="9"/>
      <c r="E13" s="9"/>
      <c r="F13" s="9"/>
      <c r="G13" s="9"/>
      <c r="H13" s="9"/>
      <c r="I13" s="9"/>
      <c r="J13" s="5">
        <v>48</v>
      </c>
      <c r="K13" s="5">
        <v>1815</v>
      </c>
      <c r="L13" s="5">
        <v>330</v>
      </c>
      <c r="M13" s="5">
        <v>0</v>
      </c>
      <c r="N13" s="5">
        <f t="shared" si="0"/>
        <v>363</v>
      </c>
      <c r="O13" s="5">
        <f t="shared" si="1"/>
        <v>693</v>
      </c>
      <c r="P13" s="5">
        <f t="shared" si="2"/>
        <v>33264</v>
      </c>
    </row>
    <row r="14" spans="1:16" ht="64.5" customHeight="1">
      <c r="A14" s="5">
        <v>7</v>
      </c>
      <c r="B14" s="2" t="s">
        <v>17</v>
      </c>
      <c r="C14" s="2" t="s">
        <v>19</v>
      </c>
      <c r="D14" s="4" t="s">
        <v>43</v>
      </c>
      <c r="E14" s="4" t="s">
        <v>112</v>
      </c>
      <c r="F14" s="4" t="s">
        <v>113</v>
      </c>
      <c r="G14" s="4" t="s">
        <v>114</v>
      </c>
      <c r="H14" s="4" t="s">
        <v>115</v>
      </c>
      <c r="I14" s="4" t="s">
        <v>116</v>
      </c>
      <c r="J14" s="5">
        <v>1</v>
      </c>
      <c r="K14" s="5">
        <v>5000</v>
      </c>
      <c r="L14" s="5">
        <v>1100</v>
      </c>
      <c r="M14" s="5">
        <v>0</v>
      </c>
      <c r="N14" s="5">
        <f t="shared" si="0"/>
        <v>1000</v>
      </c>
      <c r="O14" s="5">
        <f t="shared" si="1"/>
        <v>2100</v>
      </c>
      <c r="P14" s="5">
        <f t="shared" si="2"/>
        <v>2100</v>
      </c>
    </row>
    <row r="15" spans="1:16" ht="63" customHeight="1">
      <c r="A15" s="10">
        <v>8</v>
      </c>
      <c r="B15" s="10" t="s">
        <v>17</v>
      </c>
      <c r="C15" s="10" t="s">
        <v>19</v>
      </c>
      <c r="D15" s="10" t="s">
        <v>45</v>
      </c>
      <c r="E15" s="4" t="s">
        <v>117</v>
      </c>
      <c r="F15" s="4" t="s">
        <v>118</v>
      </c>
      <c r="G15" s="4" t="s">
        <v>119</v>
      </c>
      <c r="H15" s="4" t="s">
        <v>120</v>
      </c>
      <c r="I15" s="9" t="s">
        <v>88</v>
      </c>
      <c r="J15" s="5">
        <v>1</v>
      </c>
      <c r="K15" s="5">
        <v>67000</v>
      </c>
      <c r="L15" s="5">
        <v>15300</v>
      </c>
      <c r="M15" s="5">
        <v>4000</v>
      </c>
      <c r="N15" s="5">
        <f t="shared" si="0"/>
        <v>13400</v>
      </c>
      <c r="O15" s="5">
        <f t="shared" si="1"/>
        <v>32700</v>
      </c>
      <c r="P15" s="5">
        <f t="shared" si="2"/>
        <v>32700</v>
      </c>
    </row>
    <row r="16" spans="1:16" ht="60.75" customHeight="1">
      <c r="A16" s="9"/>
      <c r="B16" s="9"/>
      <c r="C16" s="9"/>
      <c r="D16" s="9"/>
      <c r="E16" s="4" t="s">
        <v>100</v>
      </c>
      <c r="F16" s="4" t="s">
        <v>101</v>
      </c>
      <c r="G16" s="4" t="s">
        <v>102</v>
      </c>
      <c r="H16" s="4" t="s">
        <v>103</v>
      </c>
      <c r="I16" s="9"/>
      <c r="J16" s="5">
        <v>1</v>
      </c>
      <c r="K16" s="5">
        <v>14300</v>
      </c>
      <c r="L16" s="5">
        <v>2700</v>
      </c>
      <c r="M16" s="5">
        <v>1800</v>
      </c>
      <c r="N16" s="5">
        <f t="shared" si="0"/>
        <v>2860</v>
      </c>
      <c r="O16" s="5">
        <f t="shared" si="1"/>
        <v>7360</v>
      </c>
      <c r="P16" s="5">
        <f t="shared" si="2"/>
        <v>7360</v>
      </c>
    </row>
    <row r="17" spans="1:16" ht="63.75" customHeight="1">
      <c r="A17" s="9"/>
      <c r="B17" s="9"/>
      <c r="C17" s="9"/>
      <c r="D17" s="9"/>
      <c r="E17" s="4" t="s">
        <v>121</v>
      </c>
      <c r="F17" s="4" t="s">
        <v>122</v>
      </c>
      <c r="G17" s="4" t="s">
        <v>123</v>
      </c>
      <c r="H17" s="4" t="s">
        <v>124</v>
      </c>
      <c r="I17" s="9"/>
      <c r="J17" s="5">
        <v>1</v>
      </c>
      <c r="K17" s="5">
        <v>7500</v>
      </c>
      <c r="L17" s="5">
        <v>1800</v>
      </c>
      <c r="M17" s="5">
        <v>0</v>
      </c>
      <c r="N17" s="5">
        <f t="shared" si="0"/>
        <v>1500</v>
      </c>
      <c r="O17" s="5">
        <f t="shared" si="1"/>
        <v>3300</v>
      </c>
      <c r="P17" s="5">
        <f t="shared" si="2"/>
        <v>3300</v>
      </c>
    </row>
    <row r="18" spans="1:16" ht="62.25" customHeight="1">
      <c r="A18" s="9"/>
      <c r="B18" s="9"/>
      <c r="C18" s="9"/>
      <c r="D18" s="9"/>
      <c r="E18" s="4" t="s">
        <v>121</v>
      </c>
      <c r="F18" s="4" t="s">
        <v>122</v>
      </c>
      <c r="G18" s="4" t="s">
        <v>123</v>
      </c>
      <c r="H18" s="4" t="s">
        <v>125</v>
      </c>
      <c r="I18" s="9"/>
      <c r="J18" s="5">
        <v>1</v>
      </c>
      <c r="K18" s="5">
        <v>7500</v>
      </c>
      <c r="L18" s="5">
        <v>1800</v>
      </c>
      <c r="M18" s="5">
        <v>0</v>
      </c>
      <c r="N18" s="5">
        <f t="shared" si="0"/>
        <v>1500</v>
      </c>
      <c r="O18" s="5">
        <f t="shared" si="1"/>
        <v>3300</v>
      </c>
      <c r="P18" s="5">
        <f t="shared" si="2"/>
        <v>3300</v>
      </c>
    </row>
    <row r="19" spans="1:16" ht="60.75" customHeight="1">
      <c r="A19" s="7">
        <v>9</v>
      </c>
      <c r="B19" s="7" t="s">
        <v>17</v>
      </c>
      <c r="C19" s="7" t="s">
        <v>46</v>
      </c>
      <c r="D19" s="7" t="s">
        <v>126</v>
      </c>
      <c r="E19" s="6" t="s">
        <v>53</v>
      </c>
      <c r="F19" s="6" t="s">
        <v>105</v>
      </c>
      <c r="G19" s="4" t="s">
        <v>106</v>
      </c>
      <c r="H19" s="4" t="s">
        <v>107</v>
      </c>
      <c r="I19" s="6" t="s">
        <v>27</v>
      </c>
      <c r="J19" s="5">
        <v>1</v>
      </c>
      <c r="K19" s="5">
        <v>102000</v>
      </c>
      <c r="L19" s="5">
        <v>14800</v>
      </c>
      <c r="M19" s="5">
        <v>0</v>
      </c>
      <c r="N19" s="5">
        <f t="shared" si="0"/>
        <v>20400</v>
      </c>
      <c r="O19" s="5">
        <f t="shared" si="1"/>
        <v>35200</v>
      </c>
      <c r="P19" s="5">
        <f t="shared" si="2"/>
        <v>35200</v>
      </c>
    </row>
    <row r="20" spans="1:16" ht="53.25" customHeight="1">
      <c r="A20" s="9"/>
      <c r="B20" s="9" t="s">
        <v>17</v>
      </c>
      <c r="C20" s="9" t="s">
        <v>19</v>
      </c>
      <c r="D20" s="9" t="s">
        <v>47</v>
      </c>
      <c r="E20" s="6" t="s">
        <v>24</v>
      </c>
      <c r="F20" s="6" t="s">
        <v>26</v>
      </c>
      <c r="G20" s="4" t="s">
        <v>127</v>
      </c>
      <c r="H20" s="4" t="s">
        <v>128</v>
      </c>
      <c r="I20" s="6" t="s">
        <v>91</v>
      </c>
      <c r="J20" s="5">
        <v>1</v>
      </c>
      <c r="K20" s="5">
        <v>7000</v>
      </c>
      <c r="L20" s="5">
        <v>1800</v>
      </c>
      <c r="M20" s="5">
        <v>0</v>
      </c>
      <c r="N20" s="5">
        <f t="shared" si="0"/>
        <v>1400</v>
      </c>
      <c r="O20" s="5">
        <f t="shared" si="1"/>
        <v>3200</v>
      </c>
      <c r="P20" s="5">
        <f t="shared" si="2"/>
        <v>3200</v>
      </c>
    </row>
    <row r="21" spans="1:16" ht="49.5" customHeight="1">
      <c r="A21" s="10">
        <v>10</v>
      </c>
      <c r="B21" s="10" t="s">
        <v>17</v>
      </c>
      <c r="C21" s="10" t="s">
        <v>48</v>
      </c>
      <c r="D21" s="10" t="s">
        <v>49</v>
      </c>
      <c r="E21" s="6" t="s">
        <v>89</v>
      </c>
      <c r="F21" s="6" t="s">
        <v>92</v>
      </c>
      <c r="G21" s="4" t="s">
        <v>129</v>
      </c>
      <c r="H21" s="4" t="s">
        <v>130</v>
      </c>
      <c r="I21" s="8" t="s">
        <v>38</v>
      </c>
      <c r="J21" s="5">
        <v>1</v>
      </c>
      <c r="K21" s="5">
        <v>67000</v>
      </c>
      <c r="L21" s="5">
        <v>15300</v>
      </c>
      <c r="M21" s="5">
        <v>4000</v>
      </c>
      <c r="N21" s="5">
        <f t="shared" si="0"/>
        <v>13400</v>
      </c>
      <c r="O21" s="5">
        <f t="shared" si="1"/>
        <v>32700</v>
      </c>
      <c r="P21" s="5">
        <f t="shared" si="2"/>
        <v>32700</v>
      </c>
    </row>
    <row r="22" spans="1:16" ht="66" customHeight="1">
      <c r="A22" s="10"/>
      <c r="B22" s="10" t="s">
        <v>17</v>
      </c>
      <c r="C22" s="10" t="s">
        <v>39</v>
      </c>
      <c r="D22" s="10" t="s">
        <v>52</v>
      </c>
      <c r="E22" s="6" t="s">
        <v>24</v>
      </c>
      <c r="F22" s="6" t="s">
        <v>25</v>
      </c>
      <c r="G22" s="4" t="s">
        <v>131</v>
      </c>
      <c r="H22" s="4" t="s">
        <v>132</v>
      </c>
      <c r="I22" s="8"/>
      <c r="J22" s="5">
        <v>1</v>
      </c>
      <c r="K22" s="5">
        <v>5080</v>
      </c>
      <c r="L22" s="5">
        <v>930</v>
      </c>
      <c r="M22" s="5">
        <v>0</v>
      </c>
      <c r="N22" s="5">
        <f t="shared" si="0"/>
        <v>1016</v>
      </c>
      <c r="O22" s="5">
        <f t="shared" si="1"/>
        <v>1946</v>
      </c>
      <c r="P22" s="5">
        <f t="shared" si="2"/>
        <v>1946</v>
      </c>
    </row>
    <row r="23" spans="1:16" ht="51.75" customHeight="1">
      <c r="A23" s="10"/>
      <c r="B23" s="10" t="s">
        <v>17</v>
      </c>
      <c r="C23" s="10" t="s">
        <v>39</v>
      </c>
      <c r="D23" s="10" t="s">
        <v>52</v>
      </c>
      <c r="E23" s="6" t="s">
        <v>94</v>
      </c>
      <c r="F23" s="6" t="s">
        <v>93</v>
      </c>
      <c r="G23" s="4" t="s">
        <v>133</v>
      </c>
      <c r="H23" s="4" t="s">
        <v>134</v>
      </c>
      <c r="I23" s="8"/>
      <c r="J23" s="5">
        <v>2</v>
      </c>
      <c r="K23" s="5">
        <v>2800</v>
      </c>
      <c r="L23" s="5">
        <v>610</v>
      </c>
      <c r="M23" s="5">
        <v>0</v>
      </c>
      <c r="N23" s="5">
        <f t="shared" si="0"/>
        <v>560</v>
      </c>
      <c r="O23" s="5">
        <f t="shared" si="1"/>
        <v>1170</v>
      </c>
      <c r="P23" s="5">
        <f t="shared" si="2"/>
        <v>2340</v>
      </c>
    </row>
    <row r="24" spans="1:16" ht="51.75" customHeight="1">
      <c r="A24" s="7">
        <v>11</v>
      </c>
      <c r="B24" s="7" t="s">
        <v>20</v>
      </c>
      <c r="C24" s="7" t="s">
        <v>54</v>
      </c>
      <c r="D24" s="7" t="s">
        <v>55</v>
      </c>
      <c r="E24" s="7" t="s">
        <v>34</v>
      </c>
      <c r="F24" s="7" t="s">
        <v>109</v>
      </c>
      <c r="G24" s="4" t="s">
        <v>135</v>
      </c>
      <c r="H24" s="4" t="s">
        <v>136</v>
      </c>
      <c r="I24" s="7" t="s">
        <v>111</v>
      </c>
      <c r="J24" s="5">
        <v>43</v>
      </c>
      <c r="K24" s="5">
        <v>1490</v>
      </c>
      <c r="L24" s="5">
        <v>360</v>
      </c>
      <c r="M24" s="5">
        <v>0</v>
      </c>
      <c r="N24" s="5">
        <f t="shared" si="0"/>
        <v>298</v>
      </c>
      <c r="O24" s="5">
        <f t="shared" si="1"/>
        <v>658</v>
      </c>
      <c r="P24" s="5">
        <f t="shared" si="2"/>
        <v>28294</v>
      </c>
    </row>
    <row r="25" spans="1:16" ht="51.75" customHeight="1">
      <c r="A25" s="9"/>
      <c r="B25" s="9"/>
      <c r="C25" s="9"/>
      <c r="D25" s="9"/>
      <c r="E25" s="9"/>
      <c r="F25" s="9"/>
      <c r="G25" s="4" t="s">
        <v>37</v>
      </c>
      <c r="H25" s="4" t="s">
        <v>110</v>
      </c>
      <c r="I25" s="9"/>
      <c r="J25" s="5">
        <v>34</v>
      </c>
      <c r="K25" s="5">
        <v>1830</v>
      </c>
      <c r="L25" s="5">
        <v>420</v>
      </c>
      <c r="M25" s="5">
        <v>0</v>
      </c>
      <c r="N25" s="5">
        <f t="shared" ref="N25" si="6">K25*0.2</f>
        <v>366</v>
      </c>
      <c r="O25" s="5">
        <f t="shared" ref="O25" si="7">L25+M25+N25</f>
        <v>786</v>
      </c>
      <c r="P25" s="5">
        <f t="shared" ref="P25" si="8">O25*J25</f>
        <v>26724</v>
      </c>
    </row>
    <row r="26" spans="1:16" ht="69" customHeight="1">
      <c r="A26" s="5">
        <v>12</v>
      </c>
      <c r="B26" s="2" t="s">
        <v>20</v>
      </c>
      <c r="C26" s="2" t="s">
        <v>56</v>
      </c>
      <c r="D26" s="4" t="s">
        <v>57</v>
      </c>
      <c r="E26" s="4" t="s">
        <v>50</v>
      </c>
      <c r="F26" s="6" t="s">
        <v>26</v>
      </c>
      <c r="G26" s="4" t="s">
        <v>51</v>
      </c>
      <c r="H26" s="4" t="s">
        <v>137</v>
      </c>
      <c r="I26" s="6" t="s">
        <v>91</v>
      </c>
      <c r="J26" s="5">
        <v>1</v>
      </c>
      <c r="K26" s="5">
        <v>7000</v>
      </c>
      <c r="L26" s="5">
        <v>1800</v>
      </c>
      <c r="M26" s="5">
        <v>0</v>
      </c>
      <c r="N26" s="5">
        <f t="shared" si="0"/>
        <v>1400</v>
      </c>
      <c r="O26" s="5">
        <f t="shared" si="1"/>
        <v>3200</v>
      </c>
      <c r="P26" s="5">
        <f t="shared" si="2"/>
        <v>3200</v>
      </c>
    </row>
    <row r="27" spans="1:16" ht="40.5" customHeight="1">
      <c r="A27" s="7">
        <v>13</v>
      </c>
      <c r="B27" s="7" t="s">
        <v>20</v>
      </c>
      <c r="C27" s="7" t="s">
        <v>58</v>
      </c>
      <c r="D27" s="7" t="s">
        <v>59</v>
      </c>
      <c r="E27" s="7" t="s">
        <v>34</v>
      </c>
      <c r="F27" s="7" t="s">
        <v>93</v>
      </c>
      <c r="G27" s="7" t="s">
        <v>37</v>
      </c>
      <c r="H27" s="7" t="s">
        <v>138</v>
      </c>
      <c r="I27" s="7" t="s">
        <v>88</v>
      </c>
      <c r="J27" s="5">
        <v>3</v>
      </c>
      <c r="K27" s="5">
        <v>1700</v>
      </c>
      <c r="L27" s="5">
        <v>330</v>
      </c>
      <c r="M27" s="5">
        <v>0</v>
      </c>
      <c r="N27" s="5">
        <f t="shared" si="0"/>
        <v>340</v>
      </c>
      <c r="O27" s="5">
        <f t="shared" si="1"/>
        <v>670</v>
      </c>
      <c r="P27" s="5">
        <f t="shared" si="2"/>
        <v>2010</v>
      </c>
    </row>
    <row r="28" spans="1:16" ht="45" customHeight="1">
      <c r="A28" s="7"/>
      <c r="B28" s="7"/>
      <c r="C28" s="7"/>
      <c r="D28" s="7"/>
      <c r="E28" s="7"/>
      <c r="F28" s="7"/>
      <c r="G28" s="7"/>
      <c r="H28" s="7"/>
      <c r="I28" s="7"/>
      <c r="J28" s="5">
        <v>1</v>
      </c>
      <c r="K28" s="5">
        <v>1980</v>
      </c>
      <c r="L28" s="5">
        <v>420</v>
      </c>
      <c r="M28" s="5">
        <v>0</v>
      </c>
      <c r="N28" s="5">
        <f t="shared" si="0"/>
        <v>396</v>
      </c>
      <c r="O28" s="5">
        <f t="shared" si="1"/>
        <v>816</v>
      </c>
      <c r="P28" s="5">
        <f t="shared" si="2"/>
        <v>816</v>
      </c>
    </row>
    <row r="29" spans="1:16" ht="70.5" customHeight="1">
      <c r="A29" s="2">
        <v>14</v>
      </c>
      <c r="B29" s="2" t="s">
        <v>20</v>
      </c>
      <c r="C29" s="2" t="s">
        <v>60</v>
      </c>
      <c r="D29" s="2" t="s">
        <v>61</v>
      </c>
      <c r="E29" s="4" t="s">
        <v>139</v>
      </c>
      <c r="F29" s="4" t="s">
        <v>140</v>
      </c>
      <c r="G29" s="4" t="s">
        <v>141</v>
      </c>
      <c r="H29" s="4" t="s">
        <v>142</v>
      </c>
      <c r="I29" s="4" t="s">
        <v>38</v>
      </c>
      <c r="J29" s="5">
        <v>1</v>
      </c>
      <c r="K29" s="5">
        <v>80000</v>
      </c>
      <c r="L29" s="5">
        <v>23300</v>
      </c>
      <c r="M29" s="5">
        <v>15500</v>
      </c>
      <c r="N29" s="5">
        <f t="shared" si="0"/>
        <v>16000</v>
      </c>
      <c r="O29" s="5">
        <f t="shared" si="1"/>
        <v>54800</v>
      </c>
      <c r="P29" s="5">
        <f t="shared" si="2"/>
        <v>54800</v>
      </c>
    </row>
    <row r="30" spans="1:16" ht="82.5" customHeight="1">
      <c r="A30" s="5">
        <v>15</v>
      </c>
      <c r="B30" s="2" t="s">
        <v>21</v>
      </c>
      <c r="C30" s="2" t="s">
        <v>62</v>
      </c>
      <c r="D30" s="4" t="s">
        <v>63</v>
      </c>
      <c r="E30" s="4" t="s">
        <v>53</v>
      </c>
      <c r="F30" s="4" t="s">
        <v>143</v>
      </c>
      <c r="G30" s="4" t="s">
        <v>106</v>
      </c>
      <c r="H30" s="4" t="s">
        <v>107</v>
      </c>
      <c r="I30" s="4" t="s">
        <v>108</v>
      </c>
      <c r="J30" s="5">
        <v>1</v>
      </c>
      <c r="K30" s="5">
        <v>102000</v>
      </c>
      <c r="L30" s="5">
        <v>18500</v>
      </c>
      <c r="M30" s="5">
        <v>4300</v>
      </c>
      <c r="N30" s="5">
        <f t="shared" si="0"/>
        <v>20400</v>
      </c>
      <c r="O30" s="5">
        <f t="shared" si="1"/>
        <v>43200</v>
      </c>
      <c r="P30" s="5">
        <f t="shared" si="2"/>
        <v>43200</v>
      </c>
    </row>
    <row r="31" spans="1:16" ht="83.25" customHeight="1">
      <c r="A31" s="5">
        <v>16</v>
      </c>
      <c r="B31" s="2" t="s">
        <v>64</v>
      </c>
      <c r="C31" s="2" t="s">
        <v>65</v>
      </c>
      <c r="D31" s="4" t="s">
        <v>66</v>
      </c>
      <c r="E31" s="4" t="s">
        <v>53</v>
      </c>
      <c r="F31" s="4" t="s">
        <v>144</v>
      </c>
      <c r="G31" s="4" t="s">
        <v>106</v>
      </c>
      <c r="H31" s="4" t="s">
        <v>145</v>
      </c>
      <c r="I31" s="4" t="s">
        <v>90</v>
      </c>
      <c r="J31" s="5">
        <v>2</v>
      </c>
      <c r="K31" s="5">
        <v>160530</v>
      </c>
      <c r="L31" s="5">
        <v>18500</v>
      </c>
      <c r="M31" s="5">
        <v>4300</v>
      </c>
      <c r="N31" s="5">
        <f t="shared" si="0"/>
        <v>32106</v>
      </c>
      <c r="O31" s="5">
        <f t="shared" si="1"/>
        <v>54906</v>
      </c>
      <c r="P31" s="5">
        <f t="shared" si="2"/>
        <v>109812</v>
      </c>
    </row>
    <row r="32" spans="1:16" ht="75" customHeight="1">
      <c r="A32" s="5">
        <v>17</v>
      </c>
      <c r="B32" s="2" t="s">
        <v>64</v>
      </c>
      <c r="C32" s="2" t="s">
        <v>68</v>
      </c>
      <c r="D32" s="4" t="s">
        <v>69</v>
      </c>
      <c r="E32" s="4" t="s">
        <v>146</v>
      </c>
      <c r="F32" s="4" t="s">
        <v>147</v>
      </c>
      <c r="G32" s="4" t="s">
        <v>148</v>
      </c>
      <c r="H32" s="4" t="s">
        <v>149</v>
      </c>
      <c r="I32" s="4" t="s">
        <v>150</v>
      </c>
      <c r="J32" s="5">
        <v>1</v>
      </c>
      <c r="K32" s="5">
        <v>2850</v>
      </c>
      <c r="L32" s="5">
        <v>790</v>
      </c>
      <c r="M32" s="5">
        <v>130</v>
      </c>
      <c r="N32" s="5">
        <f t="shared" si="0"/>
        <v>570</v>
      </c>
      <c r="O32" s="5">
        <f t="shared" si="1"/>
        <v>1490</v>
      </c>
      <c r="P32" s="5">
        <f t="shared" si="2"/>
        <v>1490</v>
      </c>
    </row>
    <row r="33" spans="1:16" ht="72" customHeight="1">
      <c r="A33" s="5">
        <v>18</v>
      </c>
      <c r="B33" s="2" t="s">
        <v>64</v>
      </c>
      <c r="C33" s="2" t="s">
        <v>70</v>
      </c>
      <c r="D33" s="4" t="s">
        <v>71</v>
      </c>
      <c r="E33" s="4" t="s">
        <v>146</v>
      </c>
      <c r="F33" s="4" t="s">
        <v>147</v>
      </c>
      <c r="G33" s="4" t="s">
        <v>148</v>
      </c>
      <c r="H33" s="4" t="s">
        <v>149</v>
      </c>
      <c r="I33" s="4" t="s">
        <v>150</v>
      </c>
      <c r="J33" s="5">
        <v>1</v>
      </c>
      <c r="K33" s="5">
        <v>2900</v>
      </c>
      <c r="L33" s="5">
        <v>790</v>
      </c>
      <c r="M33" s="5">
        <v>130</v>
      </c>
      <c r="N33" s="5">
        <f t="shared" si="0"/>
        <v>580</v>
      </c>
      <c r="O33" s="5">
        <f t="shared" si="1"/>
        <v>1500</v>
      </c>
      <c r="P33" s="5">
        <f t="shared" si="2"/>
        <v>1500</v>
      </c>
    </row>
    <row r="34" spans="1:16" ht="79.5" customHeight="1">
      <c r="A34" s="5">
        <v>19</v>
      </c>
      <c r="B34" s="2" t="s">
        <v>64</v>
      </c>
      <c r="C34" s="2" t="s">
        <v>70</v>
      </c>
      <c r="D34" s="4" t="s">
        <v>72</v>
      </c>
      <c r="E34" s="4" t="s">
        <v>146</v>
      </c>
      <c r="F34" s="4" t="s">
        <v>147</v>
      </c>
      <c r="G34" s="4" t="s">
        <v>151</v>
      </c>
      <c r="H34" s="4" t="s">
        <v>152</v>
      </c>
      <c r="I34" s="4" t="s">
        <v>150</v>
      </c>
      <c r="J34" s="5">
        <v>1</v>
      </c>
      <c r="K34" s="5">
        <v>5500</v>
      </c>
      <c r="L34" s="5">
        <v>1100</v>
      </c>
      <c r="M34" s="5">
        <v>220</v>
      </c>
      <c r="N34" s="5">
        <f t="shared" si="0"/>
        <v>1100</v>
      </c>
      <c r="O34" s="5">
        <f t="shared" si="1"/>
        <v>2420</v>
      </c>
      <c r="P34" s="5">
        <f t="shared" si="2"/>
        <v>2420</v>
      </c>
    </row>
    <row r="35" spans="1:16" ht="54" customHeight="1">
      <c r="A35" s="7">
        <v>20</v>
      </c>
      <c r="B35" s="7" t="s">
        <v>64</v>
      </c>
      <c r="C35" s="7" t="s">
        <v>73</v>
      </c>
      <c r="D35" s="7" t="s">
        <v>74</v>
      </c>
      <c r="E35" s="4" t="s">
        <v>53</v>
      </c>
      <c r="F35" s="4" t="s">
        <v>144</v>
      </c>
      <c r="G35" s="4" t="s">
        <v>129</v>
      </c>
      <c r="H35" s="4" t="s">
        <v>153</v>
      </c>
      <c r="I35" s="4" t="s">
        <v>67</v>
      </c>
      <c r="J35" s="5">
        <v>1</v>
      </c>
      <c r="K35" s="5">
        <v>123530</v>
      </c>
      <c r="L35" s="5">
        <v>12240</v>
      </c>
      <c r="M35" s="5">
        <v>0</v>
      </c>
      <c r="N35" s="5">
        <f t="shared" si="0"/>
        <v>24706</v>
      </c>
      <c r="O35" s="5">
        <f t="shared" si="1"/>
        <v>36946</v>
      </c>
      <c r="P35" s="5">
        <f t="shared" si="2"/>
        <v>36946</v>
      </c>
    </row>
    <row r="36" spans="1:16" ht="55.5" customHeight="1">
      <c r="A36" s="9">
        <v>23</v>
      </c>
      <c r="B36" s="7"/>
      <c r="C36" s="9"/>
      <c r="D36" s="9"/>
      <c r="E36" s="4" t="s">
        <v>50</v>
      </c>
      <c r="F36" s="4" t="s">
        <v>154</v>
      </c>
      <c r="G36" s="4" t="s">
        <v>51</v>
      </c>
      <c r="H36" s="4" t="s">
        <v>155</v>
      </c>
      <c r="I36" s="4" t="s">
        <v>67</v>
      </c>
      <c r="J36" s="5">
        <v>1</v>
      </c>
      <c r="K36" s="5">
        <v>8200</v>
      </c>
      <c r="L36" s="5">
        <v>1800</v>
      </c>
      <c r="M36" s="5">
        <v>0</v>
      </c>
      <c r="N36" s="5">
        <f t="shared" si="0"/>
        <v>1640</v>
      </c>
      <c r="O36" s="5">
        <f t="shared" si="1"/>
        <v>3440</v>
      </c>
      <c r="P36" s="5">
        <f t="shared" si="2"/>
        <v>3440</v>
      </c>
    </row>
    <row r="37" spans="1:16" ht="53.25" customHeight="1">
      <c r="A37" s="7">
        <v>21</v>
      </c>
      <c r="B37" s="7" t="s">
        <v>64</v>
      </c>
      <c r="C37" s="7" t="s">
        <v>75</v>
      </c>
      <c r="D37" s="7" t="s">
        <v>76</v>
      </c>
      <c r="E37" s="4" t="s">
        <v>50</v>
      </c>
      <c r="F37" s="4" t="s">
        <v>156</v>
      </c>
      <c r="G37" s="4" t="s">
        <v>157</v>
      </c>
      <c r="H37" s="4" t="s">
        <v>158</v>
      </c>
      <c r="I37" s="4" t="s">
        <v>150</v>
      </c>
      <c r="J37" s="5">
        <v>1</v>
      </c>
      <c r="K37" s="5">
        <v>5300</v>
      </c>
      <c r="L37" s="5">
        <v>930</v>
      </c>
      <c r="M37" s="5">
        <v>0</v>
      </c>
      <c r="N37" s="5">
        <f t="shared" si="0"/>
        <v>1060</v>
      </c>
      <c r="O37" s="5">
        <f t="shared" si="1"/>
        <v>1990</v>
      </c>
      <c r="P37" s="5">
        <f t="shared" si="2"/>
        <v>1990</v>
      </c>
    </row>
    <row r="38" spans="1:16" ht="59.25" customHeight="1">
      <c r="A38" s="9"/>
      <c r="B38" s="9"/>
      <c r="C38" s="9"/>
      <c r="D38" s="9"/>
      <c r="E38" s="4" t="s">
        <v>53</v>
      </c>
      <c r="F38" s="4" t="s">
        <v>105</v>
      </c>
      <c r="G38" s="4" t="s">
        <v>129</v>
      </c>
      <c r="H38" s="4" t="s">
        <v>159</v>
      </c>
      <c r="I38" s="4" t="s">
        <v>108</v>
      </c>
      <c r="J38" s="5">
        <v>1</v>
      </c>
      <c r="K38" s="5">
        <v>72000</v>
      </c>
      <c r="L38" s="5">
        <v>12240</v>
      </c>
      <c r="M38" s="5">
        <v>0</v>
      </c>
      <c r="N38" s="5">
        <f t="shared" si="0"/>
        <v>14400</v>
      </c>
      <c r="O38" s="5">
        <f t="shared" si="1"/>
        <v>26640</v>
      </c>
      <c r="P38" s="5">
        <f t="shared" si="2"/>
        <v>26640</v>
      </c>
    </row>
    <row r="39" spans="1:16" ht="75.75" customHeight="1">
      <c r="A39" s="2">
        <v>22</v>
      </c>
      <c r="B39" s="2" t="s">
        <v>77</v>
      </c>
      <c r="C39" s="2" t="s">
        <v>22</v>
      </c>
      <c r="D39" s="2" t="s">
        <v>78</v>
      </c>
      <c r="E39" s="4" t="s">
        <v>117</v>
      </c>
      <c r="F39" s="4" t="s">
        <v>160</v>
      </c>
      <c r="G39" s="4" t="s">
        <v>161</v>
      </c>
      <c r="H39" s="4" t="s">
        <v>162</v>
      </c>
      <c r="I39" s="4" t="s">
        <v>44</v>
      </c>
      <c r="J39" s="5">
        <v>1</v>
      </c>
      <c r="K39" s="5">
        <v>107000</v>
      </c>
      <c r="L39" s="5">
        <v>21500</v>
      </c>
      <c r="M39" s="5">
        <v>4900</v>
      </c>
      <c r="N39" s="5">
        <f t="shared" si="0"/>
        <v>21400</v>
      </c>
      <c r="O39" s="5">
        <f t="shared" si="1"/>
        <v>47800</v>
      </c>
      <c r="P39" s="5">
        <f t="shared" si="2"/>
        <v>47800</v>
      </c>
    </row>
    <row r="40" spans="1:16" ht="81" customHeight="1">
      <c r="A40" s="2">
        <v>23</v>
      </c>
      <c r="B40" s="2" t="s">
        <v>79</v>
      </c>
      <c r="C40" s="2" t="s">
        <v>22</v>
      </c>
      <c r="D40" s="2" t="s">
        <v>80</v>
      </c>
      <c r="E40" s="4" t="s">
        <v>163</v>
      </c>
      <c r="F40" s="4" t="s">
        <v>113</v>
      </c>
      <c r="G40" s="4" t="s">
        <v>164</v>
      </c>
      <c r="H40" s="4" t="s">
        <v>165</v>
      </c>
      <c r="I40" s="4" t="s">
        <v>116</v>
      </c>
      <c r="J40" s="5">
        <v>1</v>
      </c>
      <c r="K40" s="5">
        <v>3000</v>
      </c>
      <c r="L40" s="5">
        <v>800</v>
      </c>
      <c r="M40" s="5">
        <v>130</v>
      </c>
      <c r="N40" s="5">
        <f t="shared" si="0"/>
        <v>600</v>
      </c>
      <c r="O40" s="5">
        <f t="shared" si="1"/>
        <v>1530</v>
      </c>
      <c r="P40" s="5">
        <f t="shared" si="2"/>
        <v>1530</v>
      </c>
    </row>
    <row r="41" spans="1:16" ht="70.5" customHeight="1">
      <c r="A41" s="7">
        <v>24</v>
      </c>
      <c r="B41" s="7" t="s">
        <v>79</v>
      </c>
      <c r="C41" s="7" t="s">
        <v>81</v>
      </c>
      <c r="D41" s="7" t="s">
        <v>82</v>
      </c>
      <c r="E41" s="4" t="s">
        <v>121</v>
      </c>
      <c r="F41" s="4" t="s">
        <v>166</v>
      </c>
      <c r="G41" s="4" t="s">
        <v>123</v>
      </c>
      <c r="H41" s="4" t="s">
        <v>167</v>
      </c>
      <c r="I41" s="4" t="s">
        <v>168</v>
      </c>
      <c r="J41" s="5">
        <v>1</v>
      </c>
      <c r="K41" s="5">
        <v>8000</v>
      </c>
      <c r="L41" s="5">
        <v>1800</v>
      </c>
      <c r="M41" s="5">
        <v>0</v>
      </c>
      <c r="N41" s="5">
        <f t="shared" si="0"/>
        <v>1600</v>
      </c>
      <c r="O41" s="5">
        <f t="shared" si="1"/>
        <v>3400</v>
      </c>
      <c r="P41" s="5">
        <f t="shared" si="2"/>
        <v>3400</v>
      </c>
    </row>
    <row r="42" spans="1:16" ht="66.75" customHeight="1">
      <c r="A42" s="9"/>
      <c r="B42" s="9"/>
      <c r="C42" s="9"/>
      <c r="D42" s="9"/>
      <c r="E42" s="4" t="s">
        <v>117</v>
      </c>
      <c r="F42" s="4" t="s">
        <v>169</v>
      </c>
      <c r="G42" s="4" t="s">
        <v>161</v>
      </c>
      <c r="H42" s="4" t="s">
        <v>170</v>
      </c>
      <c r="I42" s="4" t="s">
        <v>168</v>
      </c>
      <c r="J42" s="5">
        <v>1</v>
      </c>
      <c r="K42" s="5">
        <v>172000</v>
      </c>
      <c r="L42" s="5">
        <v>17200</v>
      </c>
      <c r="M42" s="5">
        <v>0</v>
      </c>
      <c r="N42" s="5">
        <f t="shared" si="0"/>
        <v>34400</v>
      </c>
      <c r="O42" s="5">
        <f t="shared" si="1"/>
        <v>51600</v>
      </c>
      <c r="P42" s="5">
        <f t="shared" si="2"/>
        <v>51600</v>
      </c>
    </row>
    <row r="43" spans="1:16" ht="21" customHeight="1">
      <c r="A43" s="8" t="s">
        <v>23</v>
      </c>
      <c r="B43" s="8"/>
      <c r="C43" s="8"/>
      <c r="D43" s="8"/>
      <c r="E43" s="8"/>
      <c r="F43" s="8"/>
      <c r="G43" s="8"/>
      <c r="H43" s="8"/>
      <c r="I43" s="8"/>
      <c r="J43" s="5">
        <f>SUM(J6:J42)</f>
        <v>167</v>
      </c>
      <c r="K43" s="5" t="s">
        <v>83</v>
      </c>
      <c r="L43" s="5" t="s">
        <v>83</v>
      </c>
      <c r="M43" s="5" t="s">
        <v>83</v>
      </c>
      <c r="N43" s="5" t="s">
        <v>84</v>
      </c>
      <c r="O43" s="5" t="s">
        <v>84</v>
      </c>
      <c r="P43" s="5">
        <f>SUM(P6:P42)</f>
        <v>724266</v>
      </c>
    </row>
  </sheetData>
  <mergeCells count="65">
    <mergeCell ref="B15:B18"/>
    <mergeCell ref="C15:C18"/>
    <mergeCell ref="D15:D18"/>
    <mergeCell ref="A21:A23"/>
    <mergeCell ref="B21:B23"/>
    <mergeCell ref="C21:C23"/>
    <mergeCell ref="D21:D23"/>
    <mergeCell ref="A43:I43"/>
    <mergeCell ref="A2:P2"/>
    <mergeCell ref="A3:I3"/>
    <mergeCell ref="A4:A5"/>
    <mergeCell ref="B4:D4"/>
    <mergeCell ref="E4:K4"/>
    <mergeCell ref="L4:P4"/>
    <mergeCell ref="A9:A10"/>
    <mergeCell ref="B9:B10"/>
    <mergeCell ref="C9:C10"/>
    <mergeCell ref="D9:D10"/>
    <mergeCell ref="A19:A20"/>
    <mergeCell ref="B19:B20"/>
    <mergeCell ref="C19:C20"/>
    <mergeCell ref="D19:D20"/>
    <mergeCell ref="A15:A18"/>
    <mergeCell ref="A41:A42"/>
    <mergeCell ref="B41:B42"/>
    <mergeCell ref="C41:C42"/>
    <mergeCell ref="D41:D42"/>
    <mergeCell ref="A27:A28"/>
    <mergeCell ref="B27:B28"/>
    <mergeCell ref="C27:C28"/>
    <mergeCell ref="D27:D28"/>
    <mergeCell ref="A35:A36"/>
    <mergeCell ref="B35:B36"/>
    <mergeCell ref="C35:C36"/>
    <mergeCell ref="D35:D36"/>
    <mergeCell ref="A37:A38"/>
    <mergeCell ref="B37:B38"/>
    <mergeCell ref="C37:C38"/>
    <mergeCell ref="D37:D38"/>
    <mergeCell ref="A24:A25"/>
    <mergeCell ref="B24:B25"/>
    <mergeCell ref="C24:C25"/>
    <mergeCell ref="D24:D25"/>
    <mergeCell ref="E24:E25"/>
    <mergeCell ref="A12:A13"/>
    <mergeCell ref="B12:B13"/>
    <mergeCell ref="C12:C13"/>
    <mergeCell ref="D12:D13"/>
    <mergeCell ref="E12:E13"/>
    <mergeCell ref="G27:G28"/>
    <mergeCell ref="H27:H28"/>
    <mergeCell ref="E9:E10"/>
    <mergeCell ref="F9:F10"/>
    <mergeCell ref="I9:I10"/>
    <mergeCell ref="I15:I18"/>
    <mergeCell ref="G12:G13"/>
    <mergeCell ref="H12:H13"/>
    <mergeCell ref="F12:F13"/>
    <mergeCell ref="I12:I13"/>
    <mergeCell ref="F24:F25"/>
    <mergeCell ref="I24:I25"/>
    <mergeCell ref="E27:E28"/>
    <mergeCell ref="F27:F28"/>
    <mergeCell ref="I27:I28"/>
    <mergeCell ref="I21:I23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9" orientation="landscape" r:id="rId1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2023-04-17T07:41:07Z</dcterms:modified>
</cp:coreProperties>
</file>