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980" windowHeight="9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4" i="1"/>
  <c r="P14"/>
  <c r="O14"/>
  <c r="N14"/>
  <c r="M14"/>
  <c r="L14"/>
  <c r="K14"/>
  <c r="P7"/>
  <c r="P11"/>
  <c r="P13"/>
  <c r="O7"/>
  <c r="O11"/>
  <c r="O13"/>
  <c r="N7"/>
  <c r="N8"/>
  <c r="P8" s="1"/>
  <c r="N9"/>
  <c r="P9" s="1"/>
  <c r="N10"/>
  <c r="O10" s="1"/>
  <c r="N11"/>
  <c r="N12"/>
  <c r="P12" s="1"/>
  <c r="N13"/>
  <c r="P6"/>
  <c r="O6"/>
  <c r="N6"/>
  <c r="O12" l="1"/>
  <c r="P10"/>
  <c r="O9"/>
  <c r="O8"/>
</calcChain>
</file>

<file path=xl/sharedStrings.xml><?xml version="1.0" encoding="utf-8"?>
<sst xmlns="http://schemas.openxmlformats.org/spreadsheetml/2006/main" count="78" uniqueCount="62">
  <si>
    <t>序号</t>
    <phoneticPr fontId="2" type="noConversion"/>
  </si>
  <si>
    <t>购机者</t>
    <phoneticPr fontId="2" type="noConversion"/>
  </si>
  <si>
    <t>补贴机具</t>
    <phoneticPr fontId="2" type="noConversion"/>
  </si>
  <si>
    <t>补贴资金</t>
    <phoneticPr fontId="2" type="noConversion"/>
  </si>
  <si>
    <t>所在乡（镇）</t>
  </si>
  <si>
    <t>所在村组</t>
    <phoneticPr fontId="2" type="noConversion"/>
  </si>
  <si>
    <t>购机者姓名</t>
  </si>
  <si>
    <t>机具品目</t>
  </si>
  <si>
    <t>生产企业</t>
    <phoneticPr fontId="2" type="noConversion"/>
  </si>
  <si>
    <t>分档名称</t>
    <phoneticPr fontId="2" type="noConversion"/>
  </si>
  <si>
    <t>机具型号</t>
    <phoneticPr fontId="2" type="noConversion"/>
  </si>
  <si>
    <t>经销商</t>
    <phoneticPr fontId="2" type="noConversion"/>
  </si>
  <si>
    <t>购买数量（台）</t>
    <phoneticPr fontId="2" type="noConversion"/>
  </si>
  <si>
    <t>单台销售价格（元）</t>
  </si>
  <si>
    <t>单台中央补贴额（元）</t>
    <phoneticPr fontId="2" type="noConversion"/>
  </si>
  <si>
    <t>单台省补贴额（元）</t>
    <phoneticPr fontId="2" type="noConversion"/>
  </si>
  <si>
    <t>总补贴额（元）</t>
    <phoneticPr fontId="2" type="noConversion"/>
  </si>
  <si>
    <t>蚶江镇</t>
  </si>
  <si>
    <t>合计</t>
  </si>
  <si>
    <t>单台市级累加补贴额（元）</t>
    <phoneticPr fontId="1" type="noConversion"/>
  </si>
  <si>
    <t>单台总补贴额（元）</t>
    <phoneticPr fontId="1" type="noConversion"/>
  </si>
  <si>
    <t>附件：</t>
    <phoneticPr fontId="1" type="noConversion"/>
  </si>
  <si>
    <t>公示单位：石狮市农业农村局</t>
    <phoneticPr fontId="2" type="noConversion"/>
  </si>
  <si>
    <t>石狮市协盈科技种养家庭农场</t>
    <phoneticPr fontId="1" type="noConversion"/>
  </si>
  <si>
    <t>鸿山镇</t>
    <phoneticPr fontId="1" type="noConversion"/>
  </si>
  <si>
    <t>2024年石狮市第一批享受农机购置补贴农户和机具信息表</t>
    <phoneticPr fontId="2" type="noConversion"/>
  </si>
  <si>
    <t>莲西村</t>
    <phoneticPr fontId="1" type="noConversion"/>
  </si>
  <si>
    <t>宝盖镇</t>
    <phoneticPr fontId="1" type="noConversion"/>
  </si>
  <si>
    <t>郑小婵</t>
    <phoneticPr fontId="1" type="noConversion"/>
  </si>
  <si>
    <t>鸿山镇</t>
    <phoneticPr fontId="1" type="noConversion"/>
  </si>
  <si>
    <t>黄金辉</t>
    <phoneticPr fontId="1" type="noConversion"/>
  </si>
  <si>
    <t>谢秀莲</t>
    <phoneticPr fontId="1" type="noConversion"/>
  </si>
  <si>
    <t>王天助</t>
    <phoneticPr fontId="1" type="noConversion"/>
  </si>
  <si>
    <t>石壁村</t>
    <phoneticPr fontId="1" type="noConversion"/>
  </si>
  <si>
    <t>郑厝村</t>
    <phoneticPr fontId="1" type="noConversion"/>
  </si>
  <si>
    <t>西墩村</t>
    <phoneticPr fontId="1" type="noConversion"/>
  </si>
  <si>
    <t>谷物联合收割机</t>
    <phoneticPr fontId="1" type="noConversion"/>
  </si>
  <si>
    <t>4kg/s及以上自走履带式谷物联合收割机（全喂入）</t>
    <phoneticPr fontId="1" type="noConversion"/>
  </si>
  <si>
    <t>现:4LZ-5D8(G4)(原:4LZ-5D8)</t>
    <phoneticPr fontId="1" type="noConversion"/>
  </si>
  <si>
    <t>久保田农业机械(苏州)有限公司</t>
    <phoneticPr fontId="1" type="noConversion"/>
  </si>
  <si>
    <t>泉州市美田农业机械有限公司</t>
    <phoneticPr fontId="1" type="noConversion"/>
  </si>
  <si>
    <t>4LZ-6.5C8</t>
    <phoneticPr fontId="1" type="noConversion"/>
  </si>
  <si>
    <t>田园管理机</t>
    <phoneticPr fontId="1" type="noConversion"/>
  </si>
  <si>
    <t>功率4kW及以上田园管理机(单轴,柴油机)</t>
    <phoneticPr fontId="1" type="noConversion"/>
  </si>
  <si>
    <t>现:3TG-4-1P(G4)(原:3TG-4-1P)</t>
    <phoneticPr fontId="1" type="noConversion"/>
  </si>
  <si>
    <t>宜昌凯帝农机有限公司</t>
    <phoneticPr fontId="1" type="noConversion"/>
  </si>
  <si>
    <t>晋江市旭升农资超市</t>
    <phoneticPr fontId="1" type="noConversion"/>
  </si>
  <si>
    <t>旋耕机</t>
    <phoneticPr fontId="1" type="noConversion"/>
  </si>
  <si>
    <t>单轴2-2.5m旋耕机</t>
    <phoneticPr fontId="1" type="noConversion"/>
  </si>
  <si>
    <t>1GKN-200</t>
    <phoneticPr fontId="1" type="noConversion"/>
  </si>
  <si>
    <t>南昌赣翔机械有限公司</t>
    <phoneticPr fontId="1" type="noConversion"/>
  </si>
  <si>
    <t>泉州市鑫农农业机械有限公司</t>
    <phoneticPr fontId="1" type="noConversion"/>
  </si>
  <si>
    <t>轮式拖拉机</t>
    <phoneticPr fontId="1" type="noConversion"/>
  </si>
  <si>
    <t>80-90马力四轮驱动拖拉机</t>
    <phoneticPr fontId="1" type="noConversion"/>
  </si>
  <si>
    <t>现:M804-B(G4)(原:M804-B)</t>
    <phoneticPr fontId="1" type="noConversion"/>
  </si>
  <si>
    <t>潍柴雷沃智慧农业科技股份有限公司</t>
    <phoneticPr fontId="1" type="noConversion"/>
  </si>
  <si>
    <t>泉州市金农农机超市有限公司</t>
    <phoneticPr fontId="1" type="noConversion"/>
  </si>
  <si>
    <t>微型耕耘机</t>
    <phoneticPr fontId="1" type="noConversion"/>
  </si>
  <si>
    <t>功率4kW及以上微型耕耘机(汽油机)</t>
    <phoneticPr fontId="1" type="noConversion"/>
  </si>
  <si>
    <t>1WG4.0-95FQ-ZC</t>
    <phoneticPr fontId="1" type="noConversion"/>
  </si>
  <si>
    <t>重庆雅谷机械制造有限公司</t>
    <phoneticPr fontId="1" type="noConversion"/>
  </si>
  <si>
    <t>泉州市益农机械贸易有限公司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</si>
</sst>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pane ySplit="1" topLeftCell="A11" activePane="bottomLeft" state="frozen"/>
      <selection pane="bottomLeft" activeCell="A14" sqref="A14:P14"/>
    </sheetView>
  </sheetViews>
  <sheetFormatPr defaultRowHeight="13.5"/>
  <cols>
    <col min="1" max="1" width="7.125" customWidth="1"/>
    <col min="4" max="4" width="10.5" customWidth="1"/>
    <col min="5" max="5" width="9.625" customWidth="1"/>
    <col min="6" max="6" width="10" customWidth="1"/>
    <col min="7" max="7" width="10.375" customWidth="1"/>
    <col min="9" max="9" width="10.625" customWidth="1"/>
    <col min="11" max="11" width="7.625" customWidth="1"/>
    <col min="15" max="15" width="7.125" customWidth="1"/>
    <col min="16" max="16" width="8.625" customWidth="1"/>
  </cols>
  <sheetData>
    <row r="1" spans="1:16">
      <c r="A1" t="s">
        <v>21</v>
      </c>
    </row>
    <row r="2" spans="1:16" ht="34.5" customHeight="1">
      <c r="A2" s="10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6.75" customHeight="1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"/>
      <c r="K3" s="1"/>
      <c r="L3" s="1"/>
      <c r="M3" s="1"/>
      <c r="N3" s="1"/>
      <c r="O3" s="1"/>
      <c r="P3" s="1"/>
    </row>
    <row r="4" spans="1:16" ht="23.25" customHeight="1">
      <c r="A4" s="13" t="s">
        <v>0</v>
      </c>
      <c r="B4" s="15" t="s">
        <v>1</v>
      </c>
      <c r="C4" s="15"/>
      <c r="D4" s="15"/>
      <c r="E4" s="15" t="s">
        <v>2</v>
      </c>
      <c r="F4" s="15"/>
      <c r="G4" s="15"/>
      <c r="H4" s="15"/>
      <c r="I4" s="15"/>
      <c r="J4" s="15"/>
      <c r="K4" s="15"/>
      <c r="L4" s="15" t="s">
        <v>3</v>
      </c>
      <c r="M4" s="15"/>
      <c r="N4" s="15"/>
      <c r="O4" s="15"/>
      <c r="P4" s="15"/>
    </row>
    <row r="5" spans="1:16" ht="63.75" customHeight="1">
      <c r="A5" s="14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19</v>
      </c>
      <c r="O5" s="3" t="s">
        <v>20</v>
      </c>
      <c r="P5" s="3" t="s">
        <v>16</v>
      </c>
    </row>
    <row r="6" spans="1:16" ht="71.25" customHeight="1">
      <c r="A6" s="8">
        <v>1</v>
      </c>
      <c r="B6" s="8" t="s">
        <v>17</v>
      </c>
      <c r="C6" s="8" t="s">
        <v>26</v>
      </c>
      <c r="D6" s="8" t="s">
        <v>23</v>
      </c>
      <c r="E6" s="7" t="s">
        <v>36</v>
      </c>
      <c r="F6" s="7" t="s">
        <v>39</v>
      </c>
      <c r="G6" s="7" t="s">
        <v>37</v>
      </c>
      <c r="H6" s="7" t="s">
        <v>38</v>
      </c>
      <c r="I6" s="7" t="s">
        <v>40</v>
      </c>
      <c r="J6" s="5">
        <v>1</v>
      </c>
      <c r="K6" s="5">
        <v>220000</v>
      </c>
      <c r="L6" s="5">
        <v>24830</v>
      </c>
      <c r="M6" s="5">
        <v>0</v>
      </c>
      <c r="N6" s="5">
        <f>K6*0.2</f>
        <v>44000</v>
      </c>
      <c r="O6" s="5">
        <f>L6+M6+N6</f>
        <v>68830</v>
      </c>
      <c r="P6" s="5">
        <f>L6+M6+N6</f>
        <v>68830</v>
      </c>
    </row>
    <row r="7" spans="1:16" ht="71.25" customHeight="1">
      <c r="A7" s="9"/>
      <c r="B7" s="9"/>
      <c r="C7" s="9"/>
      <c r="D7" s="9"/>
      <c r="E7" s="7" t="s">
        <v>36</v>
      </c>
      <c r="F7" s="7" t="s">
        <v>39</v>
      </c>
      <c r="G7" s="7" t="s">
        <v>37</v>
      </c>
      <c r="H7" s="7" t="s">
        <v>41</v>
      </c>
      <c r="I7" s="7" t="s">
        <v>40</v>
      </c>
      <c r="J7" s="5">
        <v>1</v>
      </c>
      <c r="K7" s="5">
        <v>268000</v>
      </c>
      <c r="L7" s="5">
        <v>24830</v>
      </c>
      <c r="M7" s="5">
        <v>0</v>
      </c>
      <c r="N7" s="5">
        <f t="shared" ref="N7:N13" si="0">K7*0.2</f>
        <v>53600</v>
      </c>
      <c r="O7" s="5">
        <f t="shared" ref="O7:O13" si="1">L7+M7+N7</f>
        <v>78430</v>
      </c>
      <c r="P7" s="5">
        <f t="shared" ref="P7:P13" si="2">L7+M7+N7</f>
        <v>78430</v>
      </c>
    </row>
    <row r="8" spans="1:16" ht="71.25" customHeight="1">
      <c r="A8" s="4">
        <v>2</v>
      </c>
      <c r="B8" s="2" t="s">
        <v>17</v>
      </c>
      <c r="C8" s="2" t="s">
        <v>33</v>
      </c>
      <c r="D8" s="7" t="s">
        <v>31</v>
      </c>
      <c r="E8" s="7" t="s">
        <v>42</v>
      </c>
      <c r="F8" s="7" t="s">
        <v>45</v>
      </c>
      <c r="G8" s="7" t="s">
        <v>43</v>
      </c>
      <c r="H8" s="7" t="s">
        <v>44</v>
      </c>
      <c r="I8" s="7" t="s">
        <v>46</v>
      </c>
      <c r="J8" s="4">
        <v>1</v>
      </c>
      <c r="K8" s="4">
        <v>3500</v>
      </c>
      <c r="L8" s="4">
        <v>900</v>
      </c>
      <c r="M8" s="4">
        <v>180</v>
      </c>
      <c r="N8" s="5">
        <f t="shared" si="0"/>
        <v>700</v>
      </c>
      <c r="O8" s="5">
        <f t="shared" si="1"/>
        <v>1780</v>
      </c>
      <c r="P8" s="5">
        <f t="shared" si="2"/>
        <v>1780</v>
      </c>
    </row>
    <row r="9" spans="1:16" ht="75" customHeight="1">
      <c r="A9" s="8">
        <v>3</v>
      </c>
      <c r="B9" s="8" t="s">
        <v>27</v>
      </c>
      <c r="C9" s="8" t="s">
        <v>34</v>
      </c>
      <c r="D9" s="8" t="s">
        <v>28</v>
      </c>
      <c r="E9" s="7" t="s">
        <v>47</v>
      </c>
      <c r="F9" s="7" t="s">
        <v>50</v>
      </c>
      <c r="G9" s="7" t="s">
        <v>48</v>
      </c>
      <c r="H9" s="7" t="s">
        <v>49</v>
      </c>
      <c r="I9" s="7" t="s">
        <v>51</v>
      </c>
      <c r="J9" s="5">
        <v>1</v>
      </c>
      <c r="K9" s="5">
        <v>7000</v>
      </c>
      <c r="L9" s="5">
        <v>1800</v>
      </c>
      <c r="M9" s="5">
        <v>0</v>
      </c>
      <c r="N9" s="5">
        <f t="shared" si="0"/>
        <v>1400</v>
      </c>
      <c r="O9" s="5">
        <f t="shared" si="1"/>
        <v>3200</v>
      </c>
      <c r="P9" s="5">
        <f t="shared" si="2"/>
        <v>3200</v>
      </c>
    </row>
    <row r="10" spans="1:16" ht="66" customHeight="1">
      <c r="A10" s="9"/>
      <c r="B10" s="9"/>
      <c r="C10" s="9"/>
      <c r="D10" s="9"/>
      <c r="E10" s="7" t="s">
        <v>52</v>
      </c>
      <c r="F10" s="7" t="s">
        <v>55</v>
      </c>
      <c r="G10" s="7" t="s">
        <v>53</v>
      </c>
      <c r="H10" s="7" t="s">
        <v>54</v>
      </c>
      <c r="I10" s="7" t="s">
        <v>56</v>
      </c>
      <c r="J10" s="5">
        <v>1</v>
      </c>
      <c r="K10" s="5">
        <v>107000</v>
      </c>
      <c r="L10" s="5">
        <v>14800</v>
      </c>
      <c r="M10" s="5">
        <v>0</v>
      </c>
      <c r="N10" s="5">
        <f t="shared" si="0"/>
        <v>21400</v>
      </c>
      <c r="O10" s="5">
        <f t="shared" si="1"/>
        <v>36200</v>
      </c>
      <c r="P10" s="5">
        <f t="shared" si="2"/>
        <v>36200</v>
      </c>
    </row>
    <row r="11" spans="1:16" ht="74.25" customHeight="1">
      <c r="A11" s="8">
        <v>4</v>
      </c>
      <c r="B11" s="8" t="s">
        <v>24</v>
      </c>
      <c r="C11" s="8" t="s">
        <v>35</v>
      </c>
      <c r="D11" s="8" t="s">
        <v>32</v>
      </c>
      <c r="E11" s="7" t="s">
        <v>52</v>
      </c>
      <c r="F11" s="7" t="s">
        <v>55</v>
      </c>
      <c r="G11" s="7" t="s">
        <v>53</v>
      </c>
      <c r="H11" s="7" t="s">
        <v>54</v>
      </c>
      <c r="I11" s="7" t="s">
        <v>56</v>
      </c>
      <c r="J11" s="5">
        <v>1</v>
      </c>
      <c r="K11" s="5">
        <v>107000</v>
      </c>
      <c r="L11" s="5">
        <v>14800</v>
      </c>
      <c r="M11" s="5">
        <v>0</v>
      </c>
      <c r="N11" s="5">
        <f t="shared" si="0"/>
        <v>21400</v>
      </c>
      <c r="O11" s="5">
        <f t="shared" si="1"/>
        <v>36200</v>
      </c>
      <c r="P11" s="5">
        <f t="shared" si="2"/>
        <v>36200</v>
      </c>
    </row>
    <row r="12" spans="1:16" ht="69" customHeight="1">
      <c r="A12" s="9"/>
      <c r="B12" s="9"/>
      <c r="C12" s="9"/>
      <c r="D12" s="9"/>
      <c r="E12" s="7" t="s">
        <v>47</v>
      </c>
      <c r="F12" s="7" t="s">
        <v>50</v>
      </c>
      <c r="G12" s="7" t="s">
        <v>48</v>
      </c>
      <c r="H12" s="7" t="s">
        <v>49</v>
      </c>
      <c r="I12" s="7" t="s">
        <v>51</v>
      </c>
      <c r="J12" s="5">
        <v>1</v>
      </c>
      <c r="K12" s="5">
        <v>7000</v>
      </c>
      <c r="L12" s="5">
        <v>1800</v>
      </c>
      <c r="M12" s="5">
        <v>0</v>
      </c>
      <c r="N12" s="5">
        <f t="shared" si="0"/>
        <v>1400</v>
      </c>
      <c r="O12" s="5">
        <f t="shared" si="1"/>
        <v>3200</v>
      </c>
      <c r="P12" s="5">
        <f t="shared" si="2"/>
        <v>3200</v>
      </c>
    </row>
    <row r="13" spans="1:16" ht="69" customHeight="1">
      <c r="A13" s="6">
        <v>5</v>
      </c>
      <c r="B13" s="6" t="s">
        <v>29</v>
      </c>
      <c r="C13" s="6" t="s">
        <v>35</v>
      </c>
      <c r="D13" s="6" t="s">
        <v>30</v>
      </c>
      <c r="E13" s="7" t="s">
        <v>57</v>
      </c>
      <c r="F13" s="7" t="s">
        <v>60</v>
      </c>
      <c r="G13" s="7" t="s">
        <v>58</v>
      </c>
      <c r="H13" s="7" t="s">
        <v>59</v>
      </c>
      <c r="I13" s="7" t="s">
        <v>61</v>
      </c>
      <c r="J13" s="5">
        <v>1</v>
      </c>
      <c r="K13" s="5">
        <v>2600</v>
      </c>
      <c r="L13" s="5">
        <v>790</v>
      </c>
      <c r="M13" s="5">
        <v>0</v>
      </c>
      <c r="N13" s="5">
        <f t="shared" si="0"/>
        <v>520</v>
      </c>
      <c r="O13" s="5">
        <f t="shared" si="1"/>
        <v>1310</v>
      </c>
      <c r="P13" s="5">
        <f t="shared" si="2"/>
        <v>1310</v>
      </c>
    </row>
    <row r="14" spans="1:16" ht="21" customHeight="1">
      <c r="A14" s="16" t="s">
        <v>18</v>
      </c>
      <c r="B14" s="16"/>
      <c r="C14" s="16"/>
      <c r="D14" s="16"/>
      <c r="E14" s="16"/>
      <c r="F14" s="16"/>
      <c r="G14" s="16"/>
      <c r="H14" s="16"/>
      <c r="I14" s="16"/>
      <c r="J14" s="17">
        <f t="shared" ref="J14:O14" si="3">J8+J6+J7+J9+J10+J11+J12+J13</f>
        <v>8</v>
      </c>
      <c r="K14" s="17">
        <f t="shared" si="3"/>
        <v>722100</v>
      </c>
      <c r="L14" s="17">
        <f t="shared" si="3"/>
        <v>84550</v>
      </c>
      <c r="M14" s="17">
        <f t="shared" si="3"/>
        <v>180</v>
      </c>
      <c r="N14" s="17">
        <f t="shared" si="3"/>
        <v>144420</v>
      </c>
      <c r="O14" s="17">
        <f t="shared" si="3"/>
        <v>229150</v>
      </c>
      <c r="P14" s="17">
        <f>L14+M14+N14</f>
        <v>229150</v>
      </c>
    </row>
  </sheetData>
  <mergeCells count="19">
    <mergeCell ref="A9:A10"/>
    <mergeCell ref="D9:D10"/>
    <mergeCell ref="A11:A12"/>
    <mergeCell ref="B11:B12"/>
    <mergeCell ref="C11:C12"/>
    <mergeCell ref="D11:D12"/>
    <mergeCell ref="A14:I14"/>
    <mergeCell ref="A2:P2"/>
    <mergeCell ref="A3:I3"/>
    <mergeCell ref="A4:A5"/>
    <mergeCell ref="B4:D4"/>
    <mergeCell ref="E4:K4"/>
    <mergeCell ref="L4:P4"/>
    <mergeCell ref="A6:A7"/>
    <mergeCell ref="B6:B7"/>
    <mergeCell ref="C6:C7"/>
    <mergeCell ref="D6:D7"/>
    <mergeCell ref="B9:B10"/>
    <mergeCell ref="C9:C10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2024-05-13T03:35:39Z</dcterms:modified>
</cp:coreProperties>
</file>