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刘\发文\2022年发文\2022年发文原稿\"/>
    </mc:Choice>
  </mc:AlternateContent>
  <bookViews>
    <workbookView xWindow="0" yWindow="0" windowWidth="23445" windowHeight="9765"/>
  </bookViews>
  <sheets>
    <sheet name="汇总表" sheetId="1" r:id="rId1"/>
  </sheets>
  <calcPr calcId="152511"/>
</workbook>
</file>

<file path=xl/calcChain.xml><?xml version="1.0" encoding="utf-8"?>
<calcChain xmlns="http://schemas.openxmlformats.org/spreadsheetml/2006/main">
  <c r="L12" i="1" l="1"/>
  <c r="K12" i="1"/>
  <c r="J11" i="1"/>
  <c r="M11" i="1" s="1"/>
  <c r="J10" i="1"/>
  <c r="M10" i="1" s="1"/>
  <c r="J9" i="1"/>
  <c r="M9" i="1" s="1"/>
  <c r="J8" i="1"/>
  <c r="M8" i="1" s="1"/>
  <c r="M7" i="1"/>
  <c r="M6" i="1"/>
  <c r="J6" i="1"/>
  <c r="J12" i="1" s="1"/>
  <c r="M12" i="1" s="1"/>
</calcChain>
</file>

<file path=xl/sharedStrings.xml><?xml version="1.0" encoding="utf-8"?>
<sst xmlns="http://schemas.openxmlformats.org/spreadsheetml/2006/main" count="29" uniqueCount="25">
  <si>
    <t>附件</t>
  </si>
  <si>
    <t>2020年养老服务机构入住情况统计表</t>
  </si>
  <si>
    <t>序号</t>
  </si>
  <si>
    <t>单位</t>
  </si>
  <si>
    <t>年入住床位数
（个）</t>
  </si>
  <si>
    <t>其中</t>
  </si>
  <si>
    <t>补助
金额
（元）</t>
  </si>
  <si>
    <t>备注</t>
  </si>
  <si>
    <t>石狮户籍</t>
  </si>
  <si>
    <t>非石狮户籍</t>
  </si>
  <si>
    <t>闽财社指〔2021〕62号省补助
（元）</t>
  </si>
  <si>
    <t>泉财指标〔2021〕766号泉州补助
（元）</t>
  </si>
  <si>
    <t>本级
补助
（元）</t>
  </si>
  <si>
    <t>非护理型
（个）</t>
  </si>
  <si>
    <t>半护理型
（个）</t>
  </si>
  <si>
    <t>全护理型
（个）</t>
  </si>
  <si>
    <t>石狮市慈爱老人福利院</t>
  </si>
  <si>
    <t>石狮市红景天雅园老年公寓</t>
  </si>
  <si>
    <t>护理员比例不达标，按省定标准补助</t>
  </si>
  <si>
    <t>石狮振狮医院老年养护院</t>
  </si>
  <si>
    <t>泉州泰和医院老年养护院</t>
  </si>
  <si>
    <t>石狮市东埔三村敬老院</t>
  </si>
  <si>
    <t>石狮市红景天湖滨养老服务中心</t>
  </si>
  <si>
    <t>合计</t>
  </si>
  <si>
    <t>注：月平均入住床位数=本月每天实际入住床位累计数/本月实际天数；年平均入住床位数=全年每天实际入住床位累计数/全年实际天数。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</si>
</sst>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3"/>
  <sheetViews>
    <sheetView tabSelected="1" workbookViewId="0">
      <selection activeCell="M12" sqref="M12"/>
    </sheetView>
  </sheetViews>
  <sheetFormatPr defaultColWidth="9" defaultRowHeight="12" x14ac:dyDescent="0.15"/>
  <cols>
    <col min="1" max="1" width="5.125" style="1" customWidth="1"/>
    <col min="2" max="2" width="19.75" style="3" customWidth="1"/>
    <col min="3" max="3" width="6.5" style="4" customWidth="1"/>
    <col min="4" max="9" width="9.625" style="4" customWidth="1"/>
    <col min="10" max="10" width="7.125" style="4" customWidth="1"/>
    <col min="11" max="11" width="9.75" style="4" customWidth="1"/>
    <col min="12" max="12" width="9.375" style="4" customWidth="1"/>
    <col min="13" max="13" width="7.375" style="4" customWidth="1"/>
    <col min="14" max="14" width="9" style="3"/>
    <col min="15" max="16384" width="9" style="4"/>
  </cols>
  <sheetData>
    <row r="1" spans="1:14" ht="27" customHeight="1" x14ac:dyDescent="0.15">
      <c r="A1" s="11" t="s">
        <v>0</v>
      </c>
      <c r="B1" s="12"/>
    </row>
    <row r="2" spans="1:14" s="1" customFormat="1" ht="33.950000000000003" customHeight="1" x14ac:dyDescent="0.15">
      <c r="A2" s="13" t="s">
        <v>1</v>
      </c>
      <c r="B2" s="14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0"/>
    </row>
    <row r="3" spans="1:14" s="2" customFormat="1" ht="30" customHeight="1" x14ac:dyDescent="0.15">
      <c r="A3" s="15" t="s">
        <v>2</v>
      </c>
      <c r="B3" s="18" t="s">
        <v>3</v>
      </c>
      <c r="C3" s="18" t="s">
        <v>4</v>
      </c>
      <c r="D3" s="15" t="s">
        <v>5</v>
      </c>
      <c r="E3" s="15"/>
      <c r="F3" s="15"/>
      <c r="G3" s="15"/>
      <c r="H3" s="15"/>
      <c r="I3" s="15"/>
      <c r="J3" s="18" t="s">
        <v>6</v>
      </c>
      <c r="K3" s="15" t="s">
        <v>5</v>
      </c>
      <c r="L3" s="15"/>
      <c r="M3" s="15"/>
      <c r="N3" s="18" t="s">
        <v>7</v>
      </c>
    </row>
    <row r="4" spans="1:14" s="2" customFormat="1" ht="30" customHeight="1" x14ac:dyDescent="0.15">
      <c r="A4" s="15"/>
      <c r="B4" s="18"/>
      <c r="C4" s="15"/>
      <c r="D4" s="15" t="s">
        <v>8</v>
      </c>
      <c r="E4" s="15"/>
      <c r="F4" s="15"/>
      <c r="G4" s="15" t="s">
        <v>9</v>
      </c>
      <c r="H4" s="15"/>
      <c r="I4" s="15"/>
      <c r="J4" s="15"/>
      <c r="K4" s="19" t="s">
        <v>10</v>
      </c>
      <c r="L4" s="21" t="s">
        <v>11</v>
      </c>
      <c r="M4" s="18" t="s">
        <v>12</v>
      </c>
      <c r="N4" s="18"/>
    </row>
    <row r="5" spans="1:14" s="2" customFormat="1" ht="48" customHeight="1" x14ac:dyDescent="0.15">
      <c r="A5" s="15"/>
      <c r="B5" s="18"/>
      <c r="C5" s="15"/>
      <c r="D5" s="5" t="s">
        <v>13</v>
      </c>
      <c r="E5" s="5" t="s">
        <v>14</v>
      </c>
      <c r="F5" s="5" t="s">
        <v>15</v>
      </c>
      <c r="G5" s="5" t="s">
        <v>13</v>
      </c>
      <c r="H5" s="5" t="s">
        <v>14</v>
      </c>
      <c r="I5" s="5" t="s">
        <v>15</v>
      </c>
      <c r="J5" s="15"/>
      <c r="K5" s="20"/>
      <c r="L5" s="22"/>
      <c r="M5" s="15"/>
      <c r="N5" s="18"/>
    </row>
    <row r="6" spans="1:14" ht="30" customHeight="1" x14ac:dyDescent="0.15">
      <c r="A6" s="6">
        <v>1</v>
      </c>
      <c r="B6" s="7" t="s">
        <v>16</v>
      </c>
      <c r="C6" s="8">
        <v>43.16</v>
      </c>
      <c r="D6" s="8">
        <v>39.22</v>
      </c>
      <c r="E6" s="8">
        <v>0</v>
      </c>
      <c r="F6" s="8">
        <v>0</v>
      </c>
      <c r="G6" s="8">
        <v>3.94</v>
      </c>
      <c r="H6" s="8">
        <v>0</v>
      </c>
      <c r="I6" s="8">
        <v>0</v>
      </c>
      <c r="J6" s="8">
        <f t="shared" ref="J6:J11" si="0">D6*2400+E6*3600+F6*4800</f>
        <v>94128</v>
      </c>
      <c r="K6" s="8">
        <v>43200</v>
      </c>
      <c r="L6" s="8">
        <v>8600</v>
      </c>
      <c r="M6" s="8">
        <f t="shared" ref="M6:M12" si="1">J6-K6-L6</f>
        <v>42328</v>
      </c>
      <c r="N6" s="7"/>
    </row>
    <row r="7" spans="1:14" ht="57" customHeight="1" x14ac:dyDescent="0.15">
      <c r="A7" s="6">
        <v>2</v>
      </c>
      <c r="B7" s="7" t="s">
        <v>17</v>
      </c>
      <c r="C7" s="8">
        <v>28.48</v>
      </c>
      <c r="D7" s="8">
        <v>1.48</v>
      </c>
      <c r="E7" s="8">
        <v>0.12</v>
      </c>
      <c r="F7" s="8">
        <v>21.67</v>
      </c>
      <c r="G7" s="8">
        <v>1.66</v>
      </c>
      <c r="H7" s="8">
        <v>0</v>
      </c>
      <c r="I7" s="8">
        <v>3.55</v>
      </c>
      <c r="J7" s="8">
        <v>67000</v>
      </c>
      <c r="K7" s="8">
        <v>33500</v>
      </c>
      <c r="L7" s="8">
        <v>6600</v>
      </c>
      <c r="M7" s="8">
        <f t="shared" si="1"/>
        <v>26900</v>
      </c>
      <c r="N7" s="7" t="s">
        <v>18</v>
      </c>
    </row>
    <row r="8" spans="1:14" ht="30" customHeight="1" x14ac:dyDescent="0.15">
      <c r="A8" s="6">
        <v>3</v>
      </c>
      <c r="B8" s="7" t="s">
        <v>19</v>
      </c>
      <c r="C8" s="8">
        <v>12.79</v>
      </c>
      <c r="D8" s="8">
        <v>0.04</v>
      </c>
      <c r="E8" s="8">
        <v>3.51</v>
      </c>
      <c r="F8" s="8">
        <v>6.46</v>
      </c>
      <c r="G8" s="8">
        <v>0.38</v>
      </c>
      <c r="H8" s="8">
        <v>1</v>
      </c>
      <c r="I8" s="8">
        <v>1.4</v>
      </c>
      <c r="J8" s="8">
        <f t="shared" si="0"/>
        <v>43740</v>
      </c>
      <c r="K8" s="8">
        <v>17400</v>
      </c>
      <c r="L8" s="8">
        <v>3500</v>
      </c>
      <c r="M8" s="8">
        <f t="shared" si="1"/>
        <v>22840</v>
      </c>
      <c r="N8" s="7"/>
    </row>
    <row r="9" spans="1:14" ht="30" customHeight="1" x14ac:dyDescent="0.15">
      <c r="A9" s="6">
        <v>4</v>
      </c>
      <c r="B9" s="7" t="s">
        <v>20</v>
      </c>
      <c r="C9" s="8">
        <v>4.58</v>
      </c>
      <c r="D9" s="8">
        <v>0</v>
      </c>
      <c r="E9" s="8">
        <v>1.32</v>
      </c>
      <c r="F9" s="8">
        <v>1.7</v>
      </c>
      <c r="G9" s="8">
        <v>0</v>
      </c>
      <c r="H9" s="8">
        <v>0.37</v>
      </c>
      <c r="I9" s="8">
        <v>1.19</v>
      </c>
      <c r="J9" s="8">
        <f t="shared" si="0"/>
        <v>12912</v>
      </c>
      <c r="K9" s="8">
        <v>5500</v>
      </c>
      <c r="L9" s="8">
        <v>1100</v>
      </c>
      <c r="M9" s="8">
        <f t="shared" si="1"/>
        <v>6312</v>
      </c>
      <c r="N9" s="7"/>
    </row>
    <row r="10" spans="1:14" ht="30" customHeight="1" x14ac:dyDescent="0.15">
      <c r="A10" s="6">
        <v>5</v>
      </c>
      <c r="B10" s="9" t="s">
        <v>21</v>
      </c>
      <c r="C10" s="8">
        <v>14.55</v>
      </c>
      <c r="D10" s="8">
        <v>14.55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f t="shared" si="0"/>
        <v>34920</v>
      </c>
      <c r="K10" s="8">
        <v>14600</v>
      </c>
      <c r="L10" s="8">
        <v>2900</v>
      </c>
      <c r="M10" s="8">
        <f t="shared" si="1"/>
        <v>17420</v>
      </c>
      <c r="N10" s="7"/>
    </row>
    <row r="11" spans="1:14" ht="30" customHeight="1" x14ac:dyDescent="0.15">
      <c r="A11" s="6">
        <v>6</v>
      </c>
      <c r="B11" s="9" t="s">
        <v>22</v>
      </c>
      <c r="C11" s="8">
        <v>10.97</v>
      </c>
      <c r="D11" s="8">
        <v>2.15</v>
      </c>
      <c r="E11" s="8">
        <v>2.1800000000000002</v>
      </c>
      <c r="F11" s="8">
        <v>3.55</v>
      </c>
      <c r="G11" s="8">
        <v>1</v>
      </c>
      <c r="H11" s="8">
        <v>0</v>
      </c>
      <c r="I11" s="8">
        <v>2.09</v>
      </c>
      <c r="J11" s="8">
        <f t="shared" si="0"/>
        <v>30048</v>
      </c>
      <c r="K11" s="8">
        <v>4700</v>
      </c>
      <c r="L11" s="8">
        <v>1000</v>
      </c>
      <c r="M11" s="8">
        <f t="shared" si="1"/>
        <v>24348</v>
      </c>
      <c r="N11" s="7"/>
    </row>
    <row r="12" spans="1:14" ht="30" customHeight="1" x14ac:dyDescent="0.15">
      <c r="A12" s="16" t="s">
        <v>23</v>
      </c>
      <c r="B12" s="17"/>
      <c r="C12" s="8"/>
      <c r="D12" s="8"/>
      <c r="E12" s="8"/>
      <c r="F12" s="8"/>
      <c r="G12" s="8"/>
      <c r="H12" s="8"/>
      <c r="I12" s="8"/>
      <c r="J12" s="8">
        <f>SUM(J6:J11)</f>
        <v>282748</v>
      </c>
      <c r="K12" s="8">
        <f>SUM(K6:K11)</f>
        <v>118900</v>
      </c>
      <c r="L12" s="8">
        <f>SUM(L6:L11)</f>
        <v>23700</v>
      </c>
      <c r="M12" s="8">
        <f t="shared" si="1"/>
        <v>140148</v>
      </c>
      <c r="N12" s="7"/>
    </row>
    <row r="13" spans="1:14" ht="44.1" customHeight="1" x14ac:dyDescent="0.15">
      <c r="A13" s="12" t="s">
        <v>24</v>
      </c>
      <c r="B13" s="12"/>
      <c r="C13" s="12"/>
      <c r="D13" s="12"/>
      <c r="E13" s="12"/>
      <c r="F13" s="12"/>
      <c r="G13" s="12"/>
      <c r="H13" s="12"/>
      <c r="I13" s="12"/>
    </row>
  </sheetData>
  <mergeCells count="16">
    <mergeCell ref="N3:N5"/>
    <mergeCell ref="A12:B12"/>
    <mergeCell ref="A13:I13"/>
    <mergeCell ref="A3:A5"/>
    <mergeCell ref="B3:B5"/>
    <mergeCell ref="C3:C5"/>
    <mergeCell ref="A1:B1"/>
    <mergeCell ref="A2:M2"/>
    <mergeCell ref="D3:I3"/>
    <mergeCell ref="K3:M3"/>
    <mergeCell ref="D4:F4"/>
    <mergeCell ref="G4:I4"/>
    <mergeCell ref="J3:J5"/>
    <mergeCell ref="K4:K5"/>
    <mergeCell ref="L4:L5"/>
    <mergeCell ref="M4:M5"/>
  </mergeCells>
  <phoneticPr fontId="5" type="noConversion"/>
  <pageMargins left="0.75" right="0.75" top="1" bottom="0.78680555555555598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市民政局</cp:lastModifiedBy>
  <dcterms:created xsi:type="dcterms:W3CDTF">2021-01-14T06:28:00Z</dcterms:created>
  <dcterms:modified xsi:type="dcterms:W3CDTF">2022-05-06T09:39:02Z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