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C14" i="3"/>
  <c r="L12"/>
  <c r="C10"/>
  <c r="C8"/>
  <c r="C7"/>
  <c r="C9"/>
  <c r="C11"/>
  <c r="C12"/>
  <c r="C13"/>
  <c r="C6"/>
  <c r="K14" l="1"/>
  <c r="J14"/>
  <c r="L6"/>
  <c r="I14"/>
  <c r="L13"/>
  <c r="L10"/>
  <c r="L8"/>
  <c r="L11"/>
  <c r="L9"/>
  <c r="L7"/>
  <c r="L14" l="1"/>
</calcChain>
</file>

<file path=xl/sharedStrings.xml><?xml version="1.0" encoding="utf-8"?>
<sst xmlns="http://schemas.openxmlformats.org/spreadsheetml/2006/main" count="29" uniqueCount="28">
  <si>
    <t>单位</t>
  </si>
  <si>
    <t>合计</t>
  </si>
  <si>
    <t>自理型
（张）</t>
  </si>
  <si>
    <t>半护理型（张）</t>
  </si>
  <si>
    <t>全护理型
（张）</t>
  </si>
  <si>
    <t>附件</t>
  </si>
  <si>
    <t>序号</t>
  </si>
  <si>
    <t>年入住床位数
（个）</t>
  </si>
  <si>
    <t>其中</t>
  </si>
  <si>
    <t>补助
金额
（元）</t>
  </si>
  <si>
    <t>备注</t>
  </si>
  <si>
    <t>本级
补助
（元）</t>
  </si>
  <si>
    <t>注：月平均入住床位数=本月每天实际入住床位累计数/本月实际天数；年平均入住床位数=全年每天实际入住床位累计数/全年实际天数。</t>
  </si>
  <si>
    <t>2022年度石狮市民办养老机构床位运营补助资金分配表</t>
    <phoneticPr fontId="2" type="noConversion"/>
  </si>
  <si>
    <t>石狮市宝盖镇禾康长者照护中心</t>
    <phoneticPr fontId="2" type="noConversion"/>
  </si>
  <si>
    <t>石狮市慈爱老人福利院</t>
  </si>
  <si>
    <t>石狮市东埔三村敬老院</t>
  </si>
  <si>
    <t>石狮市红景天雅园老年公寓</t>
  </si>
  <si>
    <t>石狮振狮医院温晴养护院</t>
    <phoneticPr fontId="2" type="noConversion"/>
  </si>
  <si>
    <t>泉州市泰和医院温晴养护院</t>
    <phoneticPr fontId="2" type="noConversion"/>
  </si>
  <si>
    <t>石狮市蚶江镇伍星居家养老服务照料中心</t>
    <phoneticPr fontId="2" type="noConversion"/>
  </si>
  <si>
    <t>石狮市三福养老院</t>
    <phoneticPr fontId="2" type="noConversion"/>
  </si>
  <si>
    <t>石狮标准（狮民〔2021〕63号）</t>
    <phoneticPr fontId="2" type="noConversion"/>
  </si>
  <si>
    <t>省定标准
（闽民养老〔2019〕87号）</t>
    <phoneticPr fontId="2" type="noConversion"/>
  </si>
  <si>
    <t>非护理型
（张）</t>
  </si>
  <si>
    <t>护理型（张）</t>
  </si>
  <si>
    <t>泉财指标〔2023〕1125号泉州补助
（元）</t>
    <phoneticPr fontId="2" type="noConversion"/>
  </si>
  <si>
    <t>闽财社指〔2023〕81号省补助
（元）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</si>
</sst>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N8" sqref="N8"/>
    </sheetView>
  </sheetViews>
  <sheetFormatPr defaultColWidth="9" defaultRowHeight="12"/>
  <cols>
    <col min="1" max="1" width="5.125" style="3" customWidth="1"/>
    <col min="2" max="2" width="19.75" style="2" customWidth="1"/>
    <col min="3" max="3" width="6.5" style="1" customWidth="1"/>
    <col min="4" max="6" width="10.625" style="1" customWidth="1"/>
    <col min="7" max="8" width="14.625" style="1" customWidth="1"/>
    <col min="9" max="9" width="7.125" style="1" customWidth="1"/>
    <col min="10" max="10" width="9.75" style="1" customWidth="1"/>
    <col min="11" max="11" width="9.375" style="1" customWidth="1"/>
    <col min="12" max="12" width="7.375" style="1" customWidth="1"/>
    <col min="13" max="13" width="7.625" style="2" customWidth="1"/>
    <col min="14" max="16384" width="9" style="1"/>
  </cols>
  <sheetData>
    <row r="1" spans="1:13" ht="27" customHeight="1">
      <c r="A1" s="21" t="s">
        <v>5</v>
      </c>
      <c r="B1" s="22"/>
    </row>
    <row r="2" spans="1:13" s="3" customFormat="1" ht="33.950000000000003" customHeight="1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4" customFormat="1" ht="30" customHeight="1">
      <c r="A3" s="17" t="s">
        <v>6</v>
      </c>
      <c r="B3" s="16" t="s">
        <v>0</v>
      </c>
      <c r="C3" s="16" t="s">
        <v>7</v>
      </c>
      <c r="D3" s="17" t="s">
        <v>8</v>
      </c>
      <c r="E3" s="17"/>
      <c r="F3" s="17"/>
      <c r="G3" s="17"/>
      <c r="H3" s="17"/>
      <c r="I3" s="16" t="s">
        <v>9</v>
      </c>
      <c r="J3" s="17" t="s">
        <v>8</v>
      </c>
      <c r="K3" s="17"/>
      <c r="L3" s="17"/>
      <c r="M3" s="16" t="s">
        <v>10</v>
      </c>
    </row>
    <row r="4" spans="1:13" s="4" customFormat="1" ht="30" customHeight="1">
      <c r="A4" s="17"/>
      <c r="B4" s="16"/>
      <c r="C4" s="17"/>
      <c r="D4" s="17" t="s">
        <v>22</v>
      </c>
      <c r="E4" s="17"/>
      <c r="F4" s="17"/>
      <c r="G4" s="18" t="s">
        <v>23</v>
      </c>
      <c r="H4" s="19"/>
      <c r="I4" s="17"/>
      <c r="J4" s="16" t="s">
        <v>27</v>
      </c>
      <c r="K4" s="16" t="s">
        <v>26</v>
      </c>
      <c r="L4" s="16" t="s">
        <v>11</v>
      </c>
      <c r="M4" s="16"/>
    </row>
    <row r="5" spans="1:13" s="4" customFormat="1" ht="48" customHeight="1">
      <c r="A5" s="17"/>
      <c r="B5" s="16"/>
      <c r="C5" s="17"/>
      <c r="D5" s="7" t="s">
        <v>2</v>
      </c>
      <c r="E5" s="7" t="s">
        <v>3</v>
      </c>
      <c r="F5" s="7" t="s">
        <v>4</v>
      </c>
      <c r="G5" s="8" t="s">
        <v>24</v>
      </c>
      <c r="H5" s="8" t="s">
        <v>25</v>
      </c>
      <c r="I5" s="17"/>
      <c r="J5" s="16"/>
      <c r="K5" s="16"/>
      <c r="L5" s="17"/>
      <c r="M5" s="16"/>
    </row>
    <row r="6" spans="1:13" ht="30" customHeight="1">
      <c r="A6" s="5">
        <v>1</v>
      </c>
      <c r="B6" s="6" t="s">
        <v>15</v>
      </c>
      <c r="C6" s="10">
        <f>D6+E6+F6+G6+H6</f>
        <v>41.56</v>
      </c>
      <c r="D6" s="9">
        <v>39.11</v>
      </c>
      <c r="E6" s="9">
        <v>0</v>
      </c>
      <c r="F6" s="9">
        <v>0</v>
      </c>
      <c r="G6" s="9">
        <v>2.4500000000000002</v>
      </c>
      <c r="H6" s="9">
        <v>0</v>
      </c>
      <c r="I6" s="9">
        <v>98764</v>
      </c>
      <c r="J6" s="12">
        <v>41600</v>
      </c>
      <c r="K6" s="12">
        <v>8300</v>
      </c>
      <c r="L6" s="9">
        <f t="shared" ref="L6:L14" si="0">I6-J6-K6</f>
        <v>48864</v>
      </c>
      <c r="M6" s="10"/>
    </row>
    <row r="7" spans="1:13" ht="30" customHeight="1">
      <c r="A7" s="5">
        <v>2</v>
      </c>
      <c r="B7" s="6" t="s">
        <v>16</v>
      </c>
      <c r="C7" s="10">
        <f t="shared" ref="C7:C13" si="1">D7+E7+F7+G7+H7</f>
        <v>16.05</v>
      </c>
      <c r="D7" s="9">
        <v>16.05</v>
      </c>
      <c r="E7" s="9">
        <v>0</v>
      </c>
      <c r="F7" s="9">
        <v>0</v>
      </c>
      <c r="G7" s="9">
        <v>0</v>
      </c>
      <c r="H7" s="9">
        <v>0</v>
      </c>
      <c r="I7" s="9">
        <v>38520</v>
      </c>
      <c r="J7" s="12">
        <v>16000</v>
      </c>
      <c r="K7" s="12">
        <v>3200</v>
      </c>
      <c r="L7" s="9">
        <f t="shared" si="0"/>
        <v>19320</v>
      </c>
      <c r="M7" s="10"/>
    </row>
    <row r="8" spans="1:13" ht="30" customHeight="1">
      <c r="A8" s="5">
        <v>3</v>
      </c>
      <c r="B8" s="6" t="s">
        <v>17</v>
      </c>
      <c r="C8" s="10">
        <f t="shared" si="1"/>
        <v>39.97</v>
      </c>
      <c r="D8" s="9">
        <v>0</v>
      </c>
      <c r="E8" s="9">
        <v>0</v>
      </c>
      <c r="F8" s="9">
        <v>0</v>
      </c>
      <c r="G8" s="9">
        <v>0.05</v>
      </c>
      <c r="H8" s="9">
        <v>39.92</v>
      </c>
      <c r="I8" s="9">
        <v>96000</v>
      </c>
      <c r="J8" s="12">
        <v>48000</v>
      </c>
      <c r="K8" s="12">
        <v>9600</v>
      </c>
      <c r="L8" s="9">
        <f t="shared" si="0"/>
        <v>38400</v>
      </c>
      <c r="M8" s="10"/>
    </row>
    <row r="9" spans="1:13" ht="30" customHeight="1">
      <c r="A9" s="5">
        <v>4</v>
      </c>
      <c r="B9" s="6" t="s">
        <v>18</v>
      </c>
      <c r="C9" s="10">
        <f t="shared" si="1"/>
        <v>21.83</v>
      </c>
      <c r="D9" s="9">
        <v>0</v>
      </c>
      <c r="E9" s="9">
        <v>0</v>
      </c>
      <c r="F9" s="9">
        <v>14.87</v>
      </c>
      <c r="G9" s="9">
        <v>0</v>
      </c>
      <c r="H9" s="9">
        <v>6.96</v>
      </c>
      <c r="I9" s="9">
        <v>88080</v>
      </c>
      <c r="J9" s="12">
        <v>26200</v>
      </c>
      <c r="K9" s="12">
        <v>5200</v>
      </c>
      <c r="L9" s="9">
        <f t="shared" si="0"/>
        <v>56680</v>
      </c>
      <c r="M9" s="10"/>
    </row>
    <row r="10" spans="1:13" ht="30" customHeight="1">
      <c r="A10" s="5">
        <v>5</v>
      </c>
      <c r="B10" s="6" t="s">
        <v>19</v>
      </c>
      <c r="C10" s="10">
        <f t="shared" si="1"/>
        <v>37.96</v>
      </c>
      <c r="D10" s="9">
        <v>0</v>
      </c>
      <c r="E10" s="9">
        <v>0</v>
      </c>
      <c r="F10" s="9">
        <v>18.05</v>
      </c>
      <c r="G10" s="9">
        <v>0</v>
      </c>
      <c r="H10" s="9">
        <v>19.91</v>
      </c>
      <c r="I10" s="9">
        <v>134424</v>
      </c>
      <c r="J10" s="12">
        <v>45500</v>
      </c>
      <c r="K10" s="12">
        <v>9100</v>
      </c>
      <c r="L10" s="9">
        <f t="shared" si="0"/>
        <v>79824</v>
      </c>
      <c r="M10" s="10"/>
    </row>
    <row r="11" spans="1:13" ht="30" customHeight="1">
      <c r="A11" s="5">
        <v>6</v>
      </c>
      <c r="B11" s="11" t="s">
        <v>14</v>
      </c>
      <c r="C11" s="10">
        <f t="shared" si="1"/>
        <v>9.740000000000002</v>
      </c>
      <c r="D11" s="9">
        <v>0.63</v>
      </c>
      <c r="E11" s="9">
        <v>0</v>
      </c>
      <c r="F11" s="9">
        <v>8.9</v>
      </c>
      <c r="G11" s="9">
        <v>0</v>
      </c>
      <c r="H11" s="9">
        <v>0.21</v>
      </c>
      <c r="I11" s="9">
        <v>44736</v>
      </c>
      <c r="J11" s="12">
        <v>11500</v>
      </c>
      <c r="K11" s="12">
        <v>2300</v>
      </c>
      <c r="L11" s="9">
        <f t="shared" si="0"/>
        <v>30936</v>
      </c>
      <c r="M11" s="10"/>
    </row>
    <row r="12" spans="1:13" ht="30" customHeight="1">
      <c r="A12" s="5">
        <v>7</v>
      </c>
      <c r="B12" s="6" t="s">
        <v>20</v>
      </c>
      <c r="C12" s="10">
        <f t="shared" si="1"/>
        <v>16.11</v>
      </c>
      <c r="D12" s="9">
        <v>0.49</v>
      </c>
      <c r="E12" s="9">
        <v>5.53</v>
      </c>
      <c r="F12" s="9">
        <v>7.47</v>
      </c>
      <c r="G12" s="9">
        <v>0</v>
      </c>
      <c r="H12" s="9">
        <v>2.62</v>
      </c>
      <c r="I12" s="9">
        <v>63228</v>
      </c>
      <c r="J12" s="12">
        <v>19200</v>
      </c>
      <c r="K12" s="12">
        <v>3800</v>
      </c>
      <c r="L12" s="9">
        <f t="shared" si="0"/>
        <v>40228</v>
      </c>
      <c r="M12" s="10"/>
    </row>
    <row r="13" spans="1:13" ht="30" customHeight="1">
      <c r="A13" s="5">
        <v>8</v>
      </c>
      <c r="B13" s="11" t="s">
        <v>21</v>
      </c>
      <c r="C13" s="10">
        <f t="shared" si="1"/>
        <v>12.82</v>
      </c>
      <c r="D13" s="9">
        <v>10.3</v>
      </c>
      <c r="E13" s="9">
        <v>0.38</v>
      </c>
      <c r="F13" s="9">
        <v>0.7</v>
      </c>
      <c r="G13" s="9">
        <v>1.44</v>
      </c>
      <c r="H13" s="9">
        <v>0</v>
      </c>
      <c r="I13" s="9">
        <v>32328</v>
      </c>
      <c r="J13" s="12">
        <v>13000</v>
      </c>
      <c r="K13" s="12">
        <v>2600</v>
      </c>
      <c r="L13" s="9">
        <f t="shared" ref="L13" si="2">I13-J13-K13</f>
        <v>16728</v>
      </c>
      <c r="M13" s="10"/>
    </row>
    <row r="14" spans="1:13" ht="30" customHeight="1">
      <c r="A14" s="13" t="s">
        <v>1</v>
      </c>
      <c r="B14" s="14"/>
      <c r="C14" s="9">
        <f>SUM(C6:C13)</f>
        <v>196.04000000000002</v>
      </c>
      <c r="D14" s="9"/>
      <c r="E14" s="9"/>
      <c r="F14" s="9"/>
      <c r="G14" s="9"/>
      <c r="H14" s="9"/>
      <c r="I14" s="9">
        <f>SUM(I6:I13)</f>
        <v>596080</v>
      </c>
      <c r="J14" s="12">
        <f>SUM(J6:J13)</f>
        <v>221000</v>
      </c>
      <c r="K14" s="12">
        <f>SUM(K6:K13)</f>
        <v>44100</v>
      </c>
      <c r="L14" s="9">
        <f t="shared" si="0"/>
        <v>330980</v>
      </c>
      <c r="M14" s="10"/>
    </row>
    <row r="15" spans="1:13" ht="44.1" customHeight="1">
      <c r="A15" s="20" t="s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</sheetData>
  <mergeCells count="16">
    <mergeCell ref="A15:M15"/>
    <mergeCell ref="A1:B1"/>
    <mergeCell ref="A3:A5"/>
    <mergeCell ref="B3:B5"/>
    <mergeCell ref="C3:C5"/>
    <mergeCell ref="D3:H3"/>
    <mergeCell ref="A14:B14"/>
    <mergeCell ref="A2:M2"/>
    <mergeCell ref="M3:M5"/>
    <mergeCell ref="D4:F4"/>
    <mergeCell ref="G4:H4"/>
    <mergeCell ref="J4:J5"/>
    <mergeCell ref="K4:K5"/>
    <mergeCell ref="L4:L5"/>
    <mergeCell ref="I3:I5"/>
    <mergeCell ref="J3:L3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郑显志</dc:creator>
  <cp:lastModifiedBy>许微微</cp:lastModifiedBy>
  <cp:lastPrinted>2023-08-08T01:12:30Z</cp:lastPrinted>
  <dcterms:created xsi:type="dcterms:W3CDTF">2021-02-03T07:21:00Z</dcterms:created>
  <dcterms:modified xsi:type="dcterms:W3CDTF">2024-02-06T03:17:03Z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