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<sst xmlns="http://schemas.openxmlformats.org/spreadsheetml/2006/main" count="37" uniqueCount="31">
  <si>
    <t>附件</t>
  </si>
  <si>
    <t>2024年度石狮市民办养老机构床位运营补助资金分配表</t>
  </si>
  <si>
    <t>序号</t>
  </si>
  <si>
    <t>单位</t>
  </si>
  <si>
    <t>月平均入住床位数</t>
  </si>
  <si>
    <t>其中</t>
  </si>
  <si>
    <t>补助
金额
（元）</t>
  </si>
  <si>
    <t>备注</t>
  </si>
  <si>
    <t>石狮标准
（狮民规〔2023〕1号）</t>
  </si>
  <si>
    <t>省定标准
（闽民养老〔2019〕87号）</t>
  </si>
  <si>
    <t>闽财社指〔2025〕59号省补助
（元）</t>
  </si>
  <si>
    <t>泉财社指〔2025〕144号泉州补助
（元）</t>
  </si>
  <si>
    <t>本级补助
（元）</t>
  </si>
  <si>
    <t>自理型
（张）</t>
  </si>
  <si>
    <t>半护理型（张）</t>
  </si>
  <si>
    <t>全护理型
（张）</t>
  </si>
  <si>
    <t>非护理型
（张）</t>
  </si>
  <si>
    <t>护理型
（张）</t>
  </si>
  <si>
    <t>石狮市慈爱老人福利院</t>
  </si>
  <si>
    <t>石狮市三福养老院</t>
  </si>
  <si>
    <t>石狮振狮医院老年养护院</t>
  </si>
  <si>
    <t>/</t>
  </si>
  <si>
    <t>泉州泰和医院老年养护院</t>
  </si>
  <si>
    <t>石狮市东埔三村敬老院</t>
  </si>
  <si>
    <t>石狮市红景天雅园老年公寓</t>
  </si>
  <si>
    <t>石狮市宝盖镇禾康长者照护中心</t>
  </si>
  <si>
    <t>石狮市蚶江镇伍星居家养老服务照料中心</t>
  </si>
  <si>
    <t>石狮市祥芝镇伍星居家养老服务照料中心</t>
  </si>
  <si>
    <t>石狮市凤里济心养老服务中心</t>
  </si>
  <si>
    <t>石狮市鸿山温晴养护院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</si>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</sst>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tabSelected="1" workbookViewId="0">
      <selection activeCell="P9" sqref="P9"/>
    </sheetView>
  </sheetViews>
  <sheetFormatPr defaultColWidth="9" defaultRowHeight="12"/>
  <cols>
    <col min="1" max="1" width="3.75" style="1" customWidth="1"/>
    <col min="2" max="2" width="19.75" style="3" customWidth="1"/>
    <col min="3" max="3" width="7.25" style="4" customWidth="1"/>
    <col min="4" max="8" width="12.875" style="4" customWidth="1"/>
    <col min="9" max="9" width="11.25" style="4" customWidth="1"/>
    <col min="10" max="12" width="12.875" style="4" customWidth="1"/>
    <col min="13" max="13" width="8.125" style="3" customWidth="1"/>
    <col min="14" max="16384" width="9" style="4"/>
  </cols>
  <sheetData>
    <row r="1" ht="27" customHeight="1" spans="1:2">
      <c r="A1" s="5" t="s">
        <v>0</v>
      </c>
      <c r="B1" s="6"/>
    </row>
    <row r="2" s="1" customFormat="1" ht="33.95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2" customFormat="1" ht="30" customHeight="1" spans="1:13">
      <c r="A3" s="8" t="s">
        <v>2</v>
      </c>
      <c r="B3" s="8" t="s">
        <v>3</v>
      </c>
      <c r="C3" s="8" t="s">
        <v>4</v>
      </c>
      <c r="D3" s="9" t="s">
        <v>5</v>
      </c>
      <c r="E3" s="9"/>
      <c r="F3" s="9"/>
      <c r="G3" s="9"/>
      <c r="H3" s="9"/>
      <c r="I3" s="8" t="s">
        <v>6</v>
      </c>
      <c r="J3" s="9" t="s">
        <v>5</v>
      </c>
      <c r="K3" s="9"/>
      <c r="L3" s="9"/>
      <c r="M3" s="8" t="s">
        <v>7</v>
      </c>
    </row>
    <row r="4" s="2" customFormat="1" ht="30" customHeight="1" spans="1:13">
      <c r="A4" s="8"/>
      <c r="B4" s="8"/>
      <c r="C4" s="9"/>
      <c r="D4" s="8" t="s">
        <v>8</v>
      </c>
      <c r="E4" s="9"/>
      <c r="F4" s="9"/>
      <c r="G4" s="10" t="s">
        <v>9</v>
      </c>
      <c r="H4" s="11"/>
      <c r="I4" s="9"/>
      <c r="J4" s="8" t="s">
        <v>10</v>
      </c>
      <c r="K4" s="8" t="s">
        <v>11</v>
      </c>
      <c r="L4" s="8" t="s">
        <v>12</v>
      </c>
      <c r="M4" s="8"/>
    </row>
    <row r="5" s="2" customFormat="1" ht="30" customHeight="1" spans="1:13">
      <c r="A5" s="8"/>
      <c r="B5" s="8"/>
      <c r="C5" s="9"/>
      <c r="D5" s="8" t="s">
        <v>13</v>
      </c>
      <c r="E5" s="8" t="s">
        <v>14</v>
      </c>
      <c r="F5" s="8" t="s">
        <v>15</v>
      </c>
      <c r="G5" s="8" t="s">
        <v>16</v>
      </c>
      <c r="H5" s="8" t="s">
        <v>17</v>
      </c>
      <c r="I5" s="9"/>
      <c r="J5" s="8"/>
      <c r="K5" s="8"/>
      <c r="L5" s="9"/>
      <c r="M5" s="8"/>
    </row>
    <row r="6" ht="30" customHeight="1" spans="1:13">
      <c r="A6" s="12">
        <v>1</v>
      </c>
      <c r="B6" s="13" t="s">
        <v>18</v>
      </c>
      <c r="C6" s="14">
        <v>45.2</v>
      </c>
      <c r="D6" s="15">
        <v>10.83</v>
      </c>
      <c r="E6" s="15">
        <v>22.18</v>
      </c>
      <c r="F6" s="15">
        <v>12.19</v>
      </c>
      <c r="G6" s="15">
        <v>10.83</v>
      </c>
      <c r="H6" s="15">
        <v>34.37</v>
      </c>
      <c r="I6" s="15">
        <f t="shared" ref="I6:I16" si="0">J6+K6+L6</f>
        <v>164352</v>
      </c>
      <c r="J6" s="15">
        <v>52000</v>
      </c>
      <c r="K6" s="15">
        <v>10400</v>
      </c>
      <c r="L6" s="15">
        <f t="shared" ref="L6:L16" si="1">D6*2400+E6*3600+F6*4800-J6-K6</f>
        <v>101952</v>
      </c>
      <c r="M6" s="14"/>
    </row>
    <row r="7" ht="30" customHeight="1" spans="1:13">
      <c r="A7" s="12">
        <v>2</v>
      </c>
      <c r="B7" s="13" t="s">
        <v>19</v>
      </c>
      <c r="C7" s="14">
        <v>84.11</v>
      </c>
      <c r="D7" s="15">
        <v>75.37</v>
      </c>
      <c r="E7" s="15">
        <v>6.21</v>
      </c>
      <c r="F7" s="15">
        <v>2.53</v>
      </c>
      <c r="G7" s="15">
        <v>75.36</v>
      </c>
      <c r="H7" s="15">
        <v>8.74</v>
      </c>
      <c r="I7" s="15">
        <f t="shared" si="0"/>
        <v>215388</v>
      </c>
      <c r="J7" s="15">
        <v>85900</v>
      </c>
      <c r="K7" s="15">
        <v>17200</v>
      </c>
      <c r="L7" s="15">
        <f t="shared" si="1"/>
        <v>112288</v>
      </c>
      <c r="M7" s="14"/>
    </row>
    <row r="8" ht="30" customHeight="1" spans="1:13">
      <c r="A8" s="12">
        <v>3</v>
      </c>
      <c r="B8" s="16" t="s">
        <v>20</v>
      </c>
      <c r="C8" s="14">
        <v>32.9</v>
      </c>
      <c r="D8" s="15" t="s">
        <v>21</v>
      </c>
      <c r="E8" s="15" t="s">
        <v>21</v>
      </c>
      <c r="F8" s="15">
        <v>15.36</v>
      </c>
      <c r="G8" s="15" t="s">
        <v>21</v>
      </c>
      <c r="H8" s="15">
        <v>31.87</v>
      </c>
      <c r="I8" s="15">
        <f t="shared" si="0"/>
        <v>73728</v>
      </c>
      <c r="J8" s="15">
        <v>38200</v>
      </c>
      <c r="K8" s="15">
        <v>7600</v>
      </c>
      <c r="L8" s="15">
        <f>F8*4800-J8-K8</f>
        <v>27928</v>
      </c>
      <c r="M8" s="14"/>
    </row>
    <row r="9" ht="30" customHeight="1" spans="1:13">
      <c r="A9" s="12">
        <v>4</v>
      </c>
      <c r="B9" s="16" t="s">
        <v>22</v>
      </c>
      <c r="C9" s="14">
        <v>48.83</v>
      </c>
      <c r="D9" s="15" t="s">
        <v>21</v>
      </c>
      <c r="E9" s="15" t="s">
        <v>21</v>
      </c>
      <c r="F9" s="15">
        <v>30.13</v>
      </c>
      <c r="G9" s="15" t="s">
        <v>21</v>
      </c>
      <c r="H9" s="15">
        <v>48.83</v>
      </c>
      <c r="I9" s="15">
        <f t="shared" si="0"/>
        <v>144624</v>
      </c>
      <c r="J9" s="15">
        <v>58600</v>
      </c>
      <c r="K9" s="15">
        <v>11700</v>
      </c>
      <c r="L9" s="15">
        <f>F9*4800-J9-K9</f>
        <v>74324</v>
      </c>
      <c r="M9" s="14"/>
    </row>
    <row r="10" ht="30" customHeight="1" spans="1:13">
      <c r="A10" s="12">
        <v>5</v>
      </c>
      <c r="B10" s="16" t="s">
        <v>23</v>
      </c>
      <c r="C10" s="14">
        <v>40.79</v>
      </c>
      <c r="D10" s="15">
        <v>40.79</v>
      </c>
      <c r="E10" s="15">
        <v>0</v>
      </c>
      <c r="F10" s="15">
        <v>0</v>
      </c>
      <c r="G10" s="15">
        <v>40.79</v>
      </c>
      <c r="H10" s="15">
        <v>0</v>
      </c>
      <c r="I10" s="15">
        <f t="shared" si="0"/>
        <v>97896</v>
      </c>
      <c r="J10" s="15">
        <v>40800</v>
      </c>
      <c r="K10" s="15">
        <v>8200</v>
      </c>
      <c r="L10" s="15">
        <f t="shared" si="1"/>
        <v>48896</v>
      </c>
      <c r="M10" s="14"/>
    </row>
    <row r="11" ht="30" customHeight="1" spans="1:13">
      <c r="A11" s="12">
        <v>6</v>
      </c>
      <c r="B11" s="13" t="s">
        <v>24</v>
      </c>
      <c r="C11" s="14">
        <v>27.09</v>
      </c>
      <c r="D11" s="15">
        <v>0.22</v>
      </c>
      <c r="E11" s="15">
        <v>2.06</v>
      </c>
      <c r="F11" s="15">
        <v>24.81</v>
      </c>
      <c r="G11" s="15">
        <v>0.22</v>
      </c>
      <c r="H11" s="15">
        <v>26.87</v>
      </c>
      <c r="I11" s="15">
        <f t="shared" si="0"/>
        <v>127032</v>
      </c>
      <c r="J11" s="15">
        <v>32400</v>
      </c>
      <c r="K11" s="15">
        <v>6400</v>
      </c>
      <c r="L11" s="15">
        <f t="shared" si="1"/>
        <v>88232</v>
      </c>
      <c r="M11" s="14"/>
    </row>
    <row r="12" ht="30" customHeight="1" spans="1:13">
      <c r="A12" s="12">
        <v>7</v>
      </c>
      <c r="B12" s="13" t="s">
        <v>25</v>
      </c>
      <c r="C12" s="14">
        <v>26.63</v>
      </c>
      <c r="D12" s="15">
        <v>1.33</v>
      </c>
      <c r="E12" s="15">
        <v>12.04</v>
      </c>
      <c r="F12" s="15">
        <v>13.26</v>
      </c>
      <c r="G12" s="15">
        <v>1.33</v>
      </c>
      <c r="H12" s="15">
        <v>25.3</v>
      </c>
      <c r="I12" s="15">
        <f t="shared" si="0"/>
        <v>110184</v>
      </c>
      <c r="J12" s="15">
        <v>31700</v>
      </c>
      <c r="K12" s="15">
        <v>6400</v>
      </c>
      <c r="L12" s="15">
        <f t="shared" si="1"/>
        <v>72084</v>
      </c>
      <c r="M12" s="14"/>
    </row>
    <row r="13" ht="30" customHeight="1" spans="1:13">
      <c r="A13" s="12">
        <v>8</v>
      </c>
      <c r="B13" s="13" t="s">
        <v>26</v>
      </c>
      <c r="C13" s="14">
        <v>33.79</v>
      </c>
      <c r="D13" s="15">
        <v>0.84</v>
      </c>
      <c r="E13" s="15">
        <v>24.04</v>
      </c>
      <c r="F13" s="15">
        <v>8.91</v>
      </c>
      <c r="G13" s="15">
        <v>0.84</v>
      </c>
      <c r="H13" s="15">
        <v>32.95</v>
      </c>
      <c r="I13" s="15">
        <f t="shared" si="0"/>
        <v>131328</v>
      </c>
      <c r="J13" s="15">
        <v>40300</v>
      </c>
      <c r="K13" s="15">
        <v>8100</v>
      </c>
      <c r="L13" s="15">
        <f t="shared" si="1"/>
        <v>82928</v>
      </c>
      <c r="M13" s="14"/>
    </row>
    <row r="14" ht="30" customHeight="1" spans="1:13">
      <c r="A14" s="12">
        <v>9</v>
      </c>
      <c r="B14" s="13" t="s">
        <v>27</v>
      </c>
      <c r="C14" s="14">
        <v>7.07</v>
      </c>
      <c r="D14" s="15">
        <v>0</v>
      </c>
      <c r="E14" s="15">
        <v>2.93</v>
      </c>
      <c r="F14" s="15">
        <v>4.14</v>
      </c>
      <c r="G14" s="15">
        <v>0</v>
      </c>
      <c r="H14" s="15">
        <v>7.07</v>
      </c>
      <c r="I14" s="15">
        <f t="shared" si="0"/>
        <v>30420</v>
      </c>
      <c r="J14" s="15">
        <v>8500</v>
      </c>
      <c r="K14" s="15">
        <v>1700</v>
      </c>
      <c r="L14" s="15">
        <f t="shared" si="1"/>
        <v>20220</v>
      </c>
      <c r="M14" s="14"/>
    </row>
    <row r="15" ht="30" customHeight="1" spans="1:13">
      <c r="A15" s="12">
        <v>10</v>
      </c>
      <c r="B15" s="13" t="s">
        <v>28</v>
      </c>
      <c r="C15" s="14">
        <v>6.87</v>
      </c>
      <c r="D15" s="15">
        <v>0</v>
      </c>
      <c r="E15" s="15">
        <v>5.16</v>
      </c>
      <c r="F15" s="15">
        <v>1.71</v>
      </c>
      <c r="G15" s="15">
        <v>0</v>
      </c>
      <c r="H15" s="15">
        <v>6.87</v>
      </c>
      <c r="I15" s="15">
        <f t="shared" si="0"/>
        <v>26784</v>
      </c>
      <c r="J15" s="15">
        <v>8200</v>
      </c>
      <c r="K15" s="15">
        <v>1600</v>
      </c>
      <c r="L15" s="15">
        <f t="shared" si="1"/>
        <v>16984</v>
      </c>
      <c r="M15" s="14"/>
    </row>
    <row r="16" ht="30" customHeight="1" spans="1:13">
      <c r="A16" s="12">
        <v>11</v>
      </c>
      <c r="B16" s="13" t="s">
        <v>29</v>
      </c>
      <c r="C16" s="14">
        <v>13.63</v>
      </c>
      <c r="D16" s="15">
        <v>1.95</v>
      </c>
      <c r="E16" s="15">
        <v>9.04</v>
      </c>
      <c r="F16" s="15">
        <v>2.64</v>
      </c>
      <c r="G16" s="15">
        <v>1.95</v>
      </c>
      <c r="H16" s="15">
        <v>11.68</v>
      </c>
      <c r="I16" s="15">
        <f t="shared" si="0"/>
        <v>49896</v>
      </c>
      <c r="J16" s="15">
        <v>16000</v>
      </c>
      <c r="K16" s="15">
        <v>3200</v>
      </c>
      <c r="L16" s="15">
        <f t="shared" si="1"/>
        <v>30696</v>
      </c>
      <c r="M16" s="14"/>
    </row>
    <row r="17" ht="30" customHeight="1" spans="1:13">
      <c r="A17" s="12" t="s">
        <v>30</v>
      </c>
      <c r="B17" s="17"/>
      <c r="C17" s="15"/>
      <c r="D17" s="15"/>
      <c r="E17" s="15"/>
      <c r="F17" s="15"/>
      <c r="G17" s="15"/>
      <c r="H17" s="15"/>
      <c r="I17" s="15">
        <f>SUM(I6:I16)</f>
        <v>1171632</v>
      </c>
      <c r="J17" s="15">
        <f>SUM(J6:J16)</f>
        <v>412600</v>
      </c>
      <c r="K17" s="15">
        <f>SUM(K6:K16)</f>
        <v>82500</v>
      </c>
      <c r="L17" s="15">
        <f>I17-J17-K17</f>
        <v>676532</v>
      </c>
      <c r="M17" s="14"/>
    </row>
  </sheetData>
  <mergeCells count="15">
    <mergeCell ref="A1:B1"/>
    <mergeCell ref="A2:M2"/>
    <mergeCell ref="D3:H3"/>
    <mergeCell ref="J3:L3"/>
    <mergeCell ref="D4:F4"/>
    <mergeCell ref="G4:H4"/>
    <mergeCell ref="A17:B17"/>
    <mergeCell ref="A3:A5"/>
    <mergeCell ref="B3:B5"/>
    <mergeCell ref="C3:C5"/>
    <mergeCell ref="I3:I5"/>
    <mergeCell ref="J4:J5"/>
    <mergeCell ref="K4:K5"/>
    <mergeCell ref="L4:L5"/>
    <mergeCell ref="M3:M5"/>
  </mergeCells>
  <printOptions horizontalCentered="1"/>
  <pageMargins left="0.700694444444445" right="0.700694444444445" top="0.751388888888889" bottom="0.751388888888889" header="0.298611111111111" footer="0.692361111111111"/>
  <pageSetup paperSize="9" scale="87" orientation="landscape" horizontalDpi="600"/>
  <headerFooter>
    <oddFooter>&amp;R— 3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郑显志</dc:creator>
  <cp:lastModifiedBy>Wing</cp:lastModifiedBy>
  <dcterms:created xsi:type="dcterms:W3CDTF">2021-02-03T07:21:00Z</dcterms:created>
  <cp:lastPrinted>2023-08-08T01:12:00Z</cp:lastPrinted>
  <dcterms:modified xsi:type="dcterms:W3CDTF">2026-02-04T03:17:26Z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AC20E5AB76E14C0EB52492B70BE49312_13</vt:lpwstr>
  </property>
</Properties>
</file>